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5" yWindow="45" windowWidth="11295" windowHeight="6495"/>
  </bookViews>
  <sheets>
    <sheet name="I Year" sheetId="3" r:id="rId1"/>
    <sheet name="I Year Back" sheetId="5" r:id="rId2"/>
    <sheet name="I Year 2" sheetId="6" r:id="rId3"/>
  </sheets>
  <definedNames>
    <definedName name="_xlnm.Print_Area" localSheetId="0">'I Year'!$A$1:$AI$47</definedName>
  </definedNames>
  <calcPr calcId="124519"/>
</workbook>
</file>

<file path=xl/calcChain.xml><?xml version="1.0" encoding="utf-8"?>
<calcChain xmlns="http://schemas.openxmlformats.org/spreadsheetml/2006/main">
  <c r="D34" i="3"/>
  <c r="Z16"/>
  <c r="Z38"/>
  <c r="D16" i="5"/>
  <c r="E16"/>
  <c r="S15" i="6"/>
  <c r="T15"/>
  <c r="S16"/>
  <c r="T16"/>
  <c r="S17"/>
  <c r="T17"/>
  <c r="S18"/>
  <c r="T18"/>
  <c r="S19"/>
  <c r="T19"/>
  <c r="S20"/>
  <c r="T20"/>
  <c r="I12"/>
  <c r="J12"/>
  <c r="I13"/>
  <c r="J13"/>
  <c r="I14"/>
  <c r="J14"/>
  <c r="I15"/>
  <c r="J15"/>
  <c r="I16"/>
  <c r="J16"/>
  <c r="I17"/>
  <c r="J17"/>
  <c r="I18"/>
  <c r="J18"/>
  <c r="I19"/>
  <c r="J19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7" i="5"/>
  <c r="E7"/>
  <c r="E15"/>
  <c r="D15"/>
  <c r="E14"/>
  <c r="D14"/>
  <c r="E13"/>
  <c r="D13"/>
  <c r="E12"/>
  <c r="D12"/>
  <c r="K14"/>
  <c r="J14"/>
  <c r="K13"/>
  <c r="J13"/>
  <c r="K12"/>
  <c r="J12"/>
  <c r="J7"/>
  <c r="K7"/>
  <c r="J8"/>
  <c r="K8"/>
  <c r="J15"/>
  <c r="K15"/>
  <c r="X6" i="6" l="1"/>
  <c r="X7"/>
  <c r="X8"/>
  <c r="X9"/>
  <c r="X10"/>
  <c r="X11"/>
  <c r="X12"/>
  <c r="X13"/>
  <c r="X14"/>
  <c r="X15"/>
  <c r="X16"/>
  <c r="X5"/>
  <c r="X4"/>
  <c r="S6"/>
  <c r="S7"/>
  <c r="S8"/>
  <c r="S9"/>
  <c r="S10"/>
  <c r="S11"/>
  <c r="S12"/>
  <c r="S13"/>
  <c r="S14"/>
  <c r="S5"/>
  <c r="S4"/>
  <c r="N6"/>
  <c r="N7"/>
  <c r="N8"/>
  <c r="N9"/>
  <c r="N10"/>
  <c r="N11"/>
  <c r="N12"/>
  <c r="N13"/>
  <c r="N14"/>
  <c r="N15"/>
  <c r="N16"/>
  <c r="N5"/>
  <c r="N4"/>
  <c r="I6"/>
  <c r="I7"/>
  <c r="I8"/>
  <c r="I9"/>
  <c r="I10"/>
  <c r="I11"/>
  <c r="I5"/>
  <c r="I4"/>
  <c r="D5"/>
  <c r="D4"/>
  <c r="J4" i="5"/>
  <c r="J5"/>
  <c r="J6"/>
  <c r="J3"/>
  <c r="D4"/>
  <c r="D5"/>
  <c r="D6"/>
  <c r="D8"/>
  <c r="D3"/>
  <c r="AH40" i="3"/>
  <c r="AG40"/>
  <c r="AE40"/>
  <c r="AD40"/>
  <c r="AB40"/>
  <c r="AA40"/>
  <c r="Y40"/>
  <c r="X40"/>
  <c r="R40"/>
  <c r="AE32"/>
  <c r="AD32"/>
  <c r="AB32"/>
  <c r="AA32"/>
  <c r="O32"/>
  <c r="V40"/>
  <c r="U40"/>
  <c r="AB26"/>
  <c r="AA26"/>
  <c r="Y32"/>
  <c r="X32"/>
  <c r="S32"/>
  <c r="R32"/>
  <c r="AB47"/>
  <c r="AA47"/>
  <c r="R47"/>
  <c r="P47"/>
  <c r="O47"/>
  <c r="L47"/>
  <c r="K47"/>
  <c r="I47"/>
  <c r="H47"/>
  <c r="E47" l="1"/>
  <c r="C47"/>
  <c r="B47"/>
  <c r="AC46"/>
  <c r="AC47"/>
  <c r="Z46"/>
  <c r="Z45"/>
  <c r="Z44"/>
  <c r="W46"/>
  <c r="W45"/>
  <c r="W44"/>
  <c r="T46"/>
  <c r="T45"/>
  <c r="T44"/>
  <c r="Q46"/>
  <c r="Q47"/>
  <c r="Q45"/>
  <c r="Q44"/>
  <c r="T37"/>
  <c r="T36"/>
  <c r="Q37"/>
  <c r="Q36"/>
  <c r="M8"/>
  <c r="M15"/>
  <c r="M16"/>
  <c r="M17"/>
  <c r="M18"/>
  <c r="M19"/>
  <c r="M20"/>
  <c r="M21"/>
  <c r="M22"/>
  <c r="M23"/>
  <c r="M24"/>
  <c r="M25"/>
  <c r="M27"/>
  <c r="M28"/>
  <c r="M36"/>
  <c r="M37"/>
  <c r="M38"/>
  <c r="M44"/>
  <c r="M45"/>
  <c r="M47"/>
  <c r="M7"/>
  <c r="J8"/>
  <c r="J9"/>
  <c r="J15"/>
  <c r="J16"/>
  <c r="J17"/>
  <c r="J18"/>
  <c r="J19"/>
  <c r="J20"/>
  <c r="J21"/>
  <c r="J22"/>
  <c r="J23"/>
  <c r="J24"/>
  <c r="J25"/>
  <c r="J27"/>
  <c r="J28"/>
  <c r="J36"/>
  <c r="J37"/>
  <c r="J38"/>
  <c r="J44"/>
  <c r="J45"/>
  <c r="J47"/>
  <c r="J7"/>
  <c r="G8"/>
  <c r="G9"/>
  <c r="G15"/>
  <c r="G16"/>
  <c r="G17"/>
  <c r="G18"/>
  <c r="G19"/>
  <c r="G20"/>
  <c r="G21"/>
  <c r="G22"/>
  <c r="G23"/>
  <c r="G24"/>
  <c r="G25"/>
  <c r="G27"/>
  <c r="G28"/>
  <c r="G36"/>
  <c r="G37"/>
  <c r="G38"/>
  <c r="G44"/>
  <c r="G45"/>
  <c r="G7"/>
  <c r="AI39"/>
  <c r="AI40"/>
  <c r="AF39"/>
  <c r="AF40"/>
  <c r="AC38"/>
  <c r="Z39"/>
  <c r="AF31"/>
  <c r="AF30"/>
  <c r="AC31"/>
  <c r="AC30"/>
  <c r="Z17"/>
  <c r="Z21"/>
  <c r="Z22"/>
  <c r="Z23"/>
  <c r="Z24"/>
  <c r="Z25"/>
  <c r="Z28"/>
  <c r="Z30"/>
  <c r="Z31"/>
  <c r="W19"/>
  <c r="W20"/>
  <c r="W27"/>
  <c r="W36"/>
  <c r="W37"/>
  <c r="W38"/>
  <c r="W39"/>
  <c r="T18"/>
  <c r="T19"/>
  <c r="T20"/>
  <c r="T21"/>
  <c r="T22"/>
  <c r="T24"/>
  <c r="T27"/>
  <c r="T28"/>
  <c r="Q17"/>
  <c r="Q18"/>
  <c r="Q19"/>
  <c r="Q20"/>
  <c r="Q21"/>
  <c r="Q22"/>
  <c r="Q23"/>
  <c r="Q24"/>
  <c r="Q25"/>
  <c r="Q27"/>
  <c r="Q28"/>
  <c r="Q30"/>
  <c r="Q31"/>
  <c r="Q16"/>
  <c r="Q15"/>
  <c r="AC17"/>
  <c r="AC18"/>
  <c r="AC23"/>
  <c r="AC25"/>
  <c r="AC26"/>
  <c r="AC16"/>
  <c r="AC15"/>
  <c r="Z8"/>
  <c r="W9"/>
  <c r="W10"/>
  <c r="W7"/>
  <c r="T8"/>
  <c r="T9"/>
  <c r="T7"/>
  <c r="Q8"/>
  <c r="Q9"/>
  <c r="Q7"/>
  <c r="D33"/>
  <c r="D36"/>
  <c r="D37"/>
  <c r="D38"/>
  <c r="D39"/>
  <c r="D40"/>
  <c r="D41"/>
  <c r="D44"/>
  <c r="D45"/>
  <c r="D46"/>
  <c r="D8"/>
  <c r="D9"/>
  <c r="D15"/>
  <c r="D16"/>
  <c r="D17"/>
  <c r="D18"/>
  <c r="D19"/>
  <c r="D20"/>
  <c r="D21"/>
  <c r="D22"/>
  <c r="D23"/>
  <c r="D24"/>
  <c r="D25"/>
  <c r="D27"/>
  <c r="D28"/>
  <c r="D30"/>
  <c r="D31"/>
  <c r="V22" i="6"/>
  <c r="T14"/>
  <c r="L22"/>
  <c r="W22"/>
  <c r="Q22"/>
  <c r="R22"/>
  <c r="M22"/>
  <c r="G22"/>
  <c r="H22"/>
  <c r="B22"/>
  <c r="C22"/>
  <c r="Z32" i="3"/>
  <c r="E4" i="6"/>
  <c r="E5"/>
  <c r="T5"/>
  <c r="T6"/>
  <c r="T7"/>
  <c r="T8"/>
  <c r="T9"/>
  <c r="T10"/>
  <c r="T11"/>
  <c r="T12"/>
  <c r="T13"/>
  <c r="J5"/>
  <c r="J6"/>
  <c r="J7"/>
  <c r="J8"/>
  <c r="J9"/>
  <c r="J10"/>
  <c r="J11"/>
  <c r="E4" i="5"/>
  <c r="E5"/>
  <c r="E6"/>
  <c r="E8"/>
  <c r="K4"/>
  <c r="K5"/>
  <c r="K6"/>
  <c r="K3"/>
  <c r="X11" i="3"/>
  <c r="Y11"/>
  <c r="Y16" i="6"/>
  <c r="Y15"/>
  <c r="Y14"/>
  <c r="Y13"/>
  <c r="Y12"/>
  <c r="Y11"/>
  <c r="Y10"/>
  <c r="Y9"/>
  <c r="Y8"/>
  <c r="Y7"/>
  <c r="Y6"/>
  <c r="Y5"/>
  <c r="Y4"/>
  <c r="O16"/>
  <c r="O15"/>
  <c r="D22" l="1"/>
  <c r="I22"/>
  <c r="N22"/>
  <c r="S22"/>
  <c r="X22"/>
  <c r="Z11" i="3"/>
  <c r="Y22" i="6"/>
  <c r="E3" i="5"/>
  <c r="T4" i="6"/>
  <c r="O14"/>
  <c r="O5"/>
  <c r="O6"/>
  <c r="O7"/>
  <c r="O8"/>
  <c r="O9"/>
  <c r="O10"/>
  <c r="O11"/>
  <c r="O12"/>
  <c r="O13"/>
  <c r="O4"/>
  <c r="J4"/>
  <c r="AC40" i="3"/>
  <c r="AC32"/>
  <c r="U11"/>
  <c r="V11"/>
  <c r="S11"/>
  <c r="R11"/>
  <c r="O11"/>
  <c r="P11"/>
  <c r="S47"/>
  <c r="T47" s="1"/>
  <c r="U47"/>
  <c r="V47"/>
  <c r="X47"/>
  <c r="Y47"/>
  <c r="P40"/>
  <c r="S40"/>
  <c r="T40" s="1"/>
  <c r="O40"/>
  <c r="P32"/>
  <c r="Q32" s="1"/>
  <c r="F47"/>
  <c r="G47" s="1"/>
  <c r="Z47" l="1"/>
  <c r="Q40"/>
  <c r="W47"/>
  <c r="Z40"/>
  <c r="T32"/>
  <c r="T11"/>
  <c r="Q11"/>
  <c r="W11"/>
  <c r="AF32"/>
  <c r="W40"/>
  <c r="E22" i="6"/>
  <c r="T22"/>
  <c r="O22"/>
  <c r="J22"/>
  <c r="D7" i="3"/>
  <c r="D47"/>
</calcChain>
</file>

<file path=xl/sharedStrings.xml><?xml version="1.0" encoding="utf-8"?>
<sst xmlns="http://schemas.openxmlformats.org/spreadsheetml/2006/main" count="316" uniqueCount="96">
  <si>
    <t>A</t>
  </si>
  <si>
    <t>F</t>
  </si>
  <si>
    <t>P</t>
  </si>
  <si>
    <t>CLASS</t>
  </si>
  <si>
    <t>AGH</t>
  </si>
  <si>
    <t>AEM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</si>
  <si>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</si>
  <si>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</si>
  <si>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</si>
  <si>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</si>
  <si>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</si>
  <si>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</si>
  <si>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</si>
  <si>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</si>
  <si>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</si>
  <si>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>AVC</t>
  </si>
  <si>
    <t>ACS</t>
  </si>
  <si>
    <t>AOC</t>
  </si>
  <si>
    <t>%</t>
  </si>
  <si>
    <t>AZ</t>
  </si>
  <si>
    <t>AFC</t>
  </si>
  <si>
    <t>TOTAL</t>
  </si>
  <si>
    <t>AMB</t>
  </si>
  <si>
    <t xml:space="preserve">P </t>
  </si>
  <si>
    <t>APH</t>
  </si>
  <si>
    <t>APC</t>
  </si>
  <si>
    <t>AMC</t>
  </si>
  <si>
    <t>AEL</t>
  </si>
  <si>
    <t>ABA</t>
  </si>
  <si>
    <t>ACM</t>
  </si>
  <si>
    <t>AM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</si>
  <si>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</si>
  <si>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</si>
  <si>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</si>
  <si>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</si>
  <si>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</si>
  <si>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</si>
  <si>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</si>
  <si>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</si>
  <si>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</si>
  <si>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</si>
  <si>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</si>
  <si>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</si>
  <si>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</si>
  <si>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COMMUNICATION &amp; SOFT                                                        SKILLS</t>
  </si>
  <si>
    <t>HUMAN VALUES &amp; PEOPLES                                            ETHICS</t>
  </si>
  <si>
    <t>AMS</t>
  </si>
  <si>
    <t>APM</t>
  </si>
  <si>
    <t>BUS. ECON.</t>
  </si>
  <si>
    <t>AAM</t>
  </si>
  <si>
    <t>ANDHRA LOYOLA COLLEGE (AUTONOMOUS) :: VIJAYAWADA - 520 008</t>
  </si>
  <si>
    <t>AOP</t>
  </si>
  <si>
    <t>HOTEL MANAGEMENT</t>
  </si>
  <si>
    <t>BUSINESS STATISTICS</t>
  </si>
  <si>
    <t>BUSINESS ORGANIZATION</t>
  </si>
  <si>
    <t>PRINCIPLES OF MANAGEMENT</t>
  </si>
  <si>
    <t>ETHICS &amp; CORPORATE SOCIAL RESPONSIBILITY</t>
  </si>
  <si>
    <t>FUND. OF INFORMATION TECHNOLOGY</t>
  </si>
  <si>
    <t>SUBJECTS</t>
  </si>
  <si>
    <t>AIRLINE &amp; AIRPORT ORGANIZATION</t>
  </si>
  <si>
    <t>AIRLINE &amp; TRAVEL, TOURISM INDUSTRY</t>
  </si>
  <si>
    <t>MICROBIO.</t>
  </si>
  <si>
    <t>BOTANY</t>
  </si>
  <si>
    <t>ZOOLOGY</t>
  </si>
  <si>
    <t>FOOD.TECH-1</t>
  </si>
  <si>
    <t>FOOD.TECH-2</t>
  </si>
  <si>
    <t>ENVIRONMENTAL STUDIES</t>
  </si>
  <si>
    <t>QUANTITATIVE TECHNIQUES</t>
  </si>
  <si>
    <t>SECTIONS</t>
  </si>
  <si>
    <t>FOUNDATION COURSES / GENERAL ELECTIVES</t>
  </si>
  <si>
    <t>APV</t>
  </si>
  <si>
    <t>ELECTRO.-1</t>
  </si>
  <si>
    <t>ELECTRO.-2</t>
  </si>
  <si>
    <t>FUNDAMENTALS OF AVIATION MANAGEMENT</t>
  </si>
  <si>
    <t>COMP.SCIENCE</t>
  </si>
  <si>
    <t>ANALYSIS OF THE RESULTS OF I - SEMESTER END EXAMINATIONS :: OCTOBER / NOVEMBER - 2018</t>
  </si>
  <si>
    <t>AVIATION &amp; ANCILLARY SERVICES</t>
  </si>
  <si>
    <t>FINANCIAL A/C</t>
  </si>
  <si>
    <t>HUMAN ANATOMY &amp;                    PHYSIOLOGY - 4</t>
  </si>
  <si>
    <t>SOCIAL &amp; PREVENTIVE                       MEDICINE - 3</t>
  </si>
  <si>
    <t>BASIC PRINCIPLES OF                                                 BIO-CHEMISTRY - 1</t>
  </si>
  <si>
    <t>VISUAL COMMUNICATION - 1                                  (HUMAN COMMUNICATION)</t>
  </si>
  <si>
    <t>VISUAL COMMUNICATION - 2                         (GRAPHIC DESIGNING)</t>
  </si>
  <si>
    <t>VISUAL COMMUNICATION - 3                          (BASIC PHOTOGRAPHY)</t>
  </si>
  <si>
    <t>VISUAL COMMUNICATION - 4                               (INTRODUCTION TO ANIMATED PICTURES &amp; THOUGHTS)</t>
  </si>
  <si>
    <t>VISUAL COMMUNICATION - GE (CONTEMPORARY MEDIA)</t>
  </si>
  <si>
    <t>BASIC PRINCIPLES OF                             HEMATOLOGY &amp; PATHOLOGY - 2</t>
  </si>
  <si>
    <t>COMP. FUND.</t>
  </si>
  <si>
    <t>HOTEL MNGT.</t>
  </si>
  <si>
    <t>INFORMATION          COMMUNICATION                                   TECHNOLOGY</t>
  </si>
  <si>
    <t>ABA - BUSINESS ADMINISTRATION</t>
  </si>
  <si>
    <t>AAM - AVIATION MANAGEMENT</t>
  </si>
  <si>
    <t>AVC - VISUAL COMMUNICATION</t>
  </si>
  <si>
    <t>APV - PARAMEDICAL</t>
  </si>
  <si>
    <t>SUBJECT WISE &amp; CLASS WISE :: REGULAR BATCH - (2018 - 2021) :: (AFTER REVALUATION)</t>
  </si>
  <si>
    <t>BUS. ORGAN.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</si>
</sst>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16" xfId="0" quotePrefix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1" xfId="0" quotePrefix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2" xfId="0" quotePrefix="1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56" xfId="0" quotePrefix="1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quotePrefix="1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7" fillId="0" borderId="57" xfId="0" quotePrefix="1" applyFont="1" applyFill="1" applyBorder="1" applyAlignment="1">
      <alignment horizontal="center" vertical="center"/>
    </xf>
    <xf numFmtId="0" fontId="7" fillId="0" borderId="60" xfId="0" quotePrefix="1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quotePrefix="1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7" fillId="0" borderId="54" xfId="0" quotePrefix="1" applyFont="1" applyFill="1" applyBorder="1" applyAlignment="1">
      <alignment horizontal="center" vertical="center"/>
    </xf>
    <xf numFmtId="0" fontId="7" fillId="0" borderId="55" xfId="0" quotePrefix="1" applyFont="1" applyFill="1" applyBorder="1" applyAlignment="1">
      <alignment horizontal="center" vertical="center"/>
    </xf>
    <xf numFmtId="0" fontId="7" fillId="0" borderId="61" xfId="0" quotePrefix="1" applyFont="1" applyFill="1" applyBorder="1" applyAlignment="1">
      <alignment horizontal="center" vertical="center"/>
    </xf>
    <xf numFmtId="0" fontId="7" fillId="0" borderId="62" xfId="0" applyNumberFormat="1" applyFont="1" applyFill="1" applyBorder="1" applyAlignment="1">
      <alignment horizontal="center" vertical="center"/>
    </xf>
    <xf numFmtId="0" fontId="7" fillId="0" borderId="13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15" xfId="0" quotePrefix="1" applyFont="1" applyFill="1" applyBorder="1" applyAlignment="1">
      <alignment horizontal="center" vertical="center"/>
    </xf>
    <xf numFmtId="0" fontId="7" fillId="0" borderId="77" xfId="0" quotePrefix="1" applyFont="1" applyFill="1" applyBorder="1" applyAlignment="1">
      <alignment horizontal="center" vertical="center"/>
    </xf>
    <xf numFmtId="0" fontId="7" fillId="0" borderId="72" xfId="0" quotePrefix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73" xfId="0" quotePrefix="1" applyFont="1" applyFill="1" applyBorder="1" applyAlignment="1">
      <alignment horizontal="center" vertical="center"/>
    </xf>
    <xf numFmtId="0" fontId="7" fillId="0" borderId="33" xfId="0" quotePrefix="1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1" fontId="7" fillId="0" borderId="51" xfId="0" applyNumberFormat="1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horizontal="center" vertic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1" fontId="7" fillId="0" borderId="53" xfId="0" applyNumberFormat="1" applyFont="1" applyFill="1" applyBorder="1" applyAlignment="1">
      <alignment horizontal="center" vertical="center"/>
    </xf>
    <xf numFmtId="1" fontId="7" fillId="0" borderId="55" xfId="0" applyNumberFormat="1" applyFont="1" applyFill="1" applyBorder="1" applyAlignment="1">
      <alignment horizontal="center" vertical="center"/>
    </xf>
    <xf numFmtId="1" fontId="7" fillId="0" borderId="56" xfId="0" applyNumberFormat="1" applyFont="1" applyFill="1" applyBorder="1" applyAlignment="1">
      <alignment horizontal="center" vertical="center"/>
    </xf>
    <xf numFmtId="1" fontId="7" fillId="0" borderId="57" xfId="0" applyNumberFormat="1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1" fontId="10" fillId="0" borderId="71" xfId="0" applyNumberFormat="1" applyFont="1" applyFill="1" applyBorder="1" applyAlignment="1">
      <alignment horizontal="center" vertical="center"/>
    </xf>
    <xf numFmtId="1" fontId="10" fillId="0" borderId="57" xfId="0" applyNumberFormat="1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1" fontId="10" fillId="0" borderId="60" xfId="0" applyNumberFormat="1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1" fontId="10" fillId="0" borderId="55" xfId="0" applyNumberFormat="1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vertical="center" wrapText="1"/>
    </xf>
    <xf numFmtId="0" fontId="10" fillId="0" borderId="58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center" vertical="center"/>
    </xf>
    <xf numFmtId="1" fontId="10" fillId="0" borderId="22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/>
    </xf>
    <xf numFmtId="0" fontId="10" fillId="0" borderId="56" xfId="0" applyFont="1" applyFill="1" applyBorder="1" applyAlignment="1">
      <alignment horizontal="left" vertical="center"/>
    </xf>
    <xf numFmtId="0" fontId="10" fillId="0" borderId="58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vertical="center"/>
    </xf>
    <xf numFmtId="0" fontId="7" fillId="0" borderId="18" xfId="0" quotePrefix="1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quotePrefix="1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81" xfId="0" quotePrefix="1" applyFont="1" applyFill="1" applyBorder="1" applyAlignment="1">
      <alignment horizontal="center" vertical="center"/>
    </xf>
    <xf numFmtId="1" fontId="7" fillId="0" borderId="58" xfId="0" applyNumberFormat="1" applyFont="1" applyFill="1" applyBorder="1" applyAlignment="1">
      <alignment horizontal="center" vertical="center"/>
    </xf>
    <xf numFmtId="1" fontId="7" fillId="0" borderId="59" xfId="0" applyNumberFormat="1" applyFont="1" applyFill="1" applyBorder="1" applyAlignment="1">
      <alignment horizontal="center" vertical="center"/>
    </xf>
    <xf numFmtId="1" fontId="7" fillId="0" borderId="6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7" fillId="0" borderId="3" xfId="0" quotePrefix="1" applyNumberFormat="1" applyFont="1" applyFill="1" applyBorder="1" applyAlignment="1">
      <alignment horizontal="center" vertical="center"/>
    </xf>
    <xf numFmtId="9" fontId="7" fillId="0" borderId="4" xfId="0" quotePrefix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 textRotation="90"/>
    </xf>
    <xf numFmtId="0" fontId="7" fillId="0" borderId="18" xfId="0" applyFont="1" applyFill="1" applyBorder="1" applyAlignment="1">
      <alignment horizontal="center" vertical="center" textRotation="90"/>
    </xf>
    <xf numFmtId="0" fontId="7" fillId="0" borderId="19" xfId="0" applyFont="1" applyFill="1" applyBorder="1" applyAlignment="1">
      <alignment horizontal="center" vertical="center" textRotation="90"/>
    </xf>
    <xf numFmtId="9" fontId="7" fillId="0" borderId="78" xfId="0" applyNumberFormat="1" applyFont="1" applyFill="1" applyBorder="1" applyAlignment="1">
      <alignment horizontal="center" vertical="center"/>
    </xf>
    <xf numFmtId="9" fontId="7" fillId="0" borderId="11" xfId="0" quotePrefix="1" applyNumberFormat="1" applyFont="1" applyFill="1" applyBorder="1" applyAlignment="1">
      <alignment horizontal="center" vertical="center"/>
    </xf>
    <xf numFmtId="9" fontId="7" fillId="0" borderId="12" xfId="0" quotePrefix="1" applyNumberFormat="1" applyFont="1" applyFill="1" applyBorder="1" applyAlignment="1">
      <alignment horizontal="center" vertical="center"/>
    </xf>
    <xf numFmtId="9" fontId="7" fillId="0" borderId="10" xfId="0" applyNumberFormat="1" applyFont="1" applyFill="1" applyBorder="1" applyAlignment="1">
      <alignment horizontal="center" vertical="center"/>
    </xf>
    <xf numFmtId="9" fontId="7" fillId="0" borderId="68" xfId="0" quotePrefix="1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75" xfId="0" applyNumberFormat="1" applyFont="1" applyFill="1" applyBorder="1" applyAlignment="1">
      <alignment horizontal="center" vertical="center"/>
    </xf>
    <xf numFmtId="9" fontId="7" fillId="0" borderId="76" xfId="0" applyNumberFormat="1" applyFont="1" applyFill="1" applyBorder="1" applyAlignment="1">
      <alignment horizontal="center" vertical="center"/>
    </xf>
    <xf numFmtId="10" fontId="7" fillId="0" borderId="33" xfId="0" applyNumberFormat="1" applyFont="1" applyFill="1" applyBorder="1" applyAlignment="1">
      <alignment horizontal="center" vertical="center"/>
    </xf>
    <xf numFmtId="10" fontId="7" fillId="0" borderId="34" xfId="0" quotePrefix="1" applyNumberFormat="1" applyFont="1" applyFill="1" applyBorder="1" applyAlignment="1">
      <alignment horizontal="center" vertical="center"/>
    </xf>
    <xf numFmtId="10" fontId="7" fillId="0" borderId="35" xfId="0" quotePrefix="1" applyNumberFormat="1" applyFont="1" applyFill="1" applyBorder="1" applyAlignment="1">
      <alignment horizontal="center" vertical="center"/>
    </xf>
    <xf numFmtId="9" fontId="7" fillId="0" borderId="8" xfId="0" applyNumberFormat="1" applyFont="1" applyFill="1" applyBorder="1" applyAlignment="1">
      <alignment horizontal="center" vertical="center"/>
    </xf>
    <xf numFmtId="9" fontId="7" fillId="0" borderId="9" xfId="0" applyNumberFormat="1" applyFont="1" applyFill="1" applyBorder="1" applyAlignment="1">
      <alignment horizontal="center" vertical="center"/>
    </xf>
    <xf numFmtId="9" fontId="7" fillId="0" borderId="13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9" fontId="7" fillId="0" borderId="15" xfId="0" applyNumberFormat="1" applyFont="1" applyFill="1" applyBorder="1" applyAlignment="1">
      <alignment horizontal="center" vertical="center"/>
    </xf>
    <xf numFmtId="9" fontId="7" fillId="0" borderId="9" xfId="0" quotePrefix="1" applyNumberFormat="1" applyFont="1" applyFill="1" applyBorder="1" applyAlignment="1">
      <alignment horizontal="center" vertical="center"/>
    </xf>
    <xf numFmtId="9" fontId="7" fillId="0" borderId="13" xfId="0" quotePrefix="1" applyNumberFormat="1" applyFont="1" applyFill="1" applyBorder="1" applyAlignment="1">
      <alignment horizontal="center" vertical="center"/>
    </xf>
    <xf numFmtId="9" fontId="7" fillId="0" borderId="1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10" fontId="7" fillId="0" borderId="2" xfId="0" applyNumberFormat="1" applyFont="1" applyFill="1" applyBorder="1" applyAlignment="1">
      <alignment horizontal="center" vertical="center"/>
    </xf>
    <xf numFmtId="10" fontId="7" fillId="0" borderId="3" xfId="0" quotePrefix="1" applyNumberFormat="1" applyFont="1" applyFill="1" applyBorder="1" applyAlignment="1">
      <alignment horizontal="center" vertical="center"/>
    </xf>
    <xf numFmtId="10" fontId="7" fillId="0" borderId="4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</xdr:colOff>
      <xdr:row>0</xdr:row>
      <xdr:rowOff>9527</xdr:rowOff>
    </xdr:from>
    <xdr:to>
      <xdr:col>1</xdr:col>
      <xdr:colOff>336435</xdr:colOff>
      <xdr:row>2</xdr:row>
      <xdr:rowOff>200025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361" y="9527"/>
          <a:ext cx="659924" cy="647698"/>
        </a:xfrm>
        <a:prstGeom prst="rect">
          <a:avLst/>
        </a:prstGeom>
      </xdr:spPr>
    </xdr:pic>
    <xdr:clientData/>
  </xdr:twoCellAnchor>
  <xdr:twoCellAnchor editAs="oneCell">
    <xdr:from>
      <xdr:col>32</xdr:col>
      <xdr:colOff>123825</xdr:colOff>
      <xdr:row>0</xdr:row>
      <xdr:rowOff>19050</xdr:rowOff>
    </xdr:from>
    <xdr:to>
      <xdr:col>34</xdr:col>
      <xdr:colOff>285750</xdr:colOff>
      <xdr:row>2</xdr:row>
      <xdr:rowOff>212927</xdr:rowOff>
    </xdr:to>
    <xdr:pic>
      <xdr:nvPicPr>
        <xdr:cNvPr id="6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96600" y="19050"/>
          <a:ext cx="771525" cy="651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1"/>
  <sheetViews>
    <sheetView tabSelected="1" workbookViewId="0">
      <selection sqref="A1:AI1"/>
    </sheetView>
  </sheetViews>
  <sheetFormatPr defaultRowHeight="12.75"/>
  <cols>
    <col min="1" max="1" width="4.85546875" style="2" customWidth="1"/>
    <col min="2" max="3" width="6.42578125" style="2" bestFit="1" customWidth="1"/>
    <col min="4" max="4" width="4.85546875" style="2" customWidth="1"/>
    <col min="5" max="6" width="5.28515625" style="2" bestFit="1" customWidth="1"/>
    <col min="7" max="7" width="4.7109375" style="2" customWidth="1"/>
    <col min="8" max="8" width="5.28515625" style="2" bestFit="1" customWidth="1"/>
    <col min="9" max="9" width="5" style="2" customWidth="1"/>
    <col min="10" max="10" width="5.28515625" style="2" customWidth="1"/>
    <col min="11" max="11" width="5.28515625" style="2" bestFit="1" customWidth="1"/>
    <col min="12" max="12" width="5" style="2" customWidth="1"/>
    <col min="13" max="13" width="4.28515625" style="2" customWidth="1"/>
    <col min="14" max="14" width="4.85546875" style="2" customWidth="1"/>
    <col min="15" max="16" width="5.28515625" style="2" customWidth="1"/>
    <col min="17" max="17" width="5" style="2" customWidth="1"/>
    <col min="18" max="23" width="4.85546875" style="2" customWidth="1"/>
    <col min="24" max="28" width="5" style="2" customWidth="1"/>
    <col min="29" max="29" width="4.7109375" style="2" customWidth="1"/>
    <col min="30" max="30" width="5.140625" style="2" bestFit="1" customWidth="1"/>
    <col min="31" max="35" width="4.5703125" style="2" customWidth="1"/>
    <col min="36" max="16384" width="9.140625" style="1"/>
  </cols>
  <sheetData>
    <row r="1" spans="1:46" s="17" customFormat="1" ht="18" customHeight="1">
      <c r="A1" s="207" t="s">
        <v>50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9"/>
    </row>
    <row r="2" spans="1:46" s="17" customFormat="1" ht="18" customHeight="1">
      <c r="A2" s="220" t="s">
        <v>75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2"/>
    </row>
    <row r="3" spans="1:46" s="17" customFormat="1" ht="18" customHeight="1" thickBot="1">
      <c r="A3" s="210" t="s">
        <v>94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2"/>
    </row>
    <row r="4" spans="1:46" s="4" customFormat="1" ht="12" customHeight="1" thickBot="1">
      <c r="A4" s="223" t="s">
        <v>3</v>
      </c>
      <c r="B4" s="213" t="s">
        <v>31</v>
      </c>
      <c r="C4" s="214"/>
      <c r="D4" s="215"/>
      <c r="E4" s="214" t="s">
        <v>32</v>
      </c>
      <c r="F4" s="214"/>
      <c r="G4" s="215"/>
      <c r="H4" s="213" t="s">
        <v>33</v>
      </c>
      <c r="I4" s="214"/>
      <c r="J4" s="215"/>
      <c r="K4" s="169" t="s">
        <v>34</v>
      </c>
      <c r="L4" s="170"/>
      <c r="M4" s="170"/>
      <c r="N4" s="182" t="s">
        <v>3</v>
      </c>
      <c r="O4" s="170" t="s">
        <v>35</v>
      </c>
      <c r="P4" s="170"/>
      <c r="Q4" s="216"/>
      <c r="R4" s="169" t="s">
        <v>36</v>
      </c>
      <c r="S4" s="170"/>
      <c r="T4" s="216"/>
      <c r="U4" s="169" t="s">
        <v>37</v>
      </c>
      <c r="V4" s="170"/>
      <c r="W4" s="216"/>
      <c r="X4" s="169" t="s">
        <v>42</v>
      </c>
      <c r="Y4" s="170"/>
      <c r="Z4" s="216"/>
      <c r="AA4" s="179"/>
      <c r="AB4" s="180"/>
      <c r="AC4" s="181"/>
      <c r="AD4" s="179"/>
      <c r="AE4" s="180"/>
      <c r="AF4" s="181"/>
      <c r="AG4" s="217"/>
      <c r="AH4" s="218"/>
      <c r="AI4" s="219"/>
    </row>
    <row r="5" spans="1:46" s="11" customFormat="1" ht="12" customHeight="1" thickBot="1">
      <c r="A5" s="224"/>
      <c r="B5" s="171">
        <v>0.92</v>
      </c>
      <c r="C5" s="172"/>
      <c r="D5" s="173"/>
      <c r="E5" s="177">
        <v>0.93</v>
      </c>
      <c r="F5" s="172"/>
      <c r="G5" s="172"/>
      <c r="H5" s="171">
        <v>0.92</v>
      </c>
      <c r="I5" s="172"/>
      <c r="J5" s="173"/>
      <c r="K5" s="171">
        <v>0.94</v>
      </c>
      <c r="L5" s="172"/>
      <c r="M5" s="172"/>
      <c r="N5" s="183"/>
      <c r="O5" s="177">
        <v>0.9</v>
      </c>
      <c r="P5" s="172"/>
      <c r="Q5" s="173"/>
      <c r="R5" s="171">
        <v>0.88</v>
      </c>
      <c r="S5" s="172"/>
      <c r="T5" s="173"/>
      <c r="U5" s="171">
        <v>0.89</v>
      </c>
      <c r="V5" s="172"/>
      <c r="W5" s="173"/>
      <c r="X5" s="171">
        <v>0.82</v>
      </c>
      <c r="Y5" s="172"/>
      <c r="Z5" s="173"/>
      <c r="AA5" s="171"/>
      <c r="AB5" s="177"/>
      <c r="AC5" s="178"/>
      <c r="AD5" s="171"/>
      <c r="AE5" s="177"/>
      <c r="AF5" s="178"/>
      <c r="AG5" s="190"/>
      <c r="AH5" s="191"/>
      <c r="AI5" s="192"/>
    </row>
    <row r="6" spans="1:46" s="39" customFormat="1" ht="10.5" customHeight="1" thickBot="1">
      <c r="A6" s="225"/>
      <c r="B6" s="40" t="s">
        <v>0</v>
      </c>
      <c r="C6" s="41" t="s">
        <v>23</v>
      </c>
      <c r="D6" s="42" t="s">
        <v>1</v>
      </c>
      <c r="E6" s="43" t="s">
        <v>0</v>
      </c>
      <c r="F6" s="44" t="s">
        <v>2</v>
      </c>
      <c r="G6" s="45" t="s">
        <v>1</v>
      </c>
      <c r="H6" s="46" t="s">
        <v>0</v>
      </c>
      <c r="I6" s="44" t="s">
        <v>2</v>
      </c>
      <c r="J6" s="47" t="s">
        <v>1</v>
      </c>
      <c r="K6" s="46" t="s">
        <v>0</v>
      </c>
      <c r="L6" s="44" t="s">
        <v>2</v>
      </c>
      <c r="M6" s="45" t="s">
        <v>1</v>
      </c>
      <c r="N6" s="184"/>
      <c r="O6" s="145" t="s">
        <v>0</v>
      </c>
      <c r="P6" s="37" t="s">
        <v>2</v>
      </c>
      <c r="Q6" s="38" t="s">
        <v>1</v>
      </c>
      <c r="R6" s="36" t="s">
        <v>0</v>
      </c>
      <c r="S6" s="37" t="s">
        <v>2</v>
      </c>
      <c r="T6" s="38" t="s">
        <v>1</v>
      </c>
      <c r="U6" s="36" t="s">
        <v>0</v>
      </c>
      <c r="V6" s="37" t="s">
        <v>2</v>
      </c>
      <c r="W6" s="38" t="s">
        <v>1</v>
      </c>
      <c r="X6" s="36" t="s">
        <v>0</v>
      </c>
      <c r="Y6" s="37" t="s">
        <v>2</v>
      </c>
      <c r="Z6" s="38" t="s">
        <v>1</v>
      </c>
      <c r="AA6" s="65"/>
      <c r="AB6" s="66"/>
      <c r="AC6" s="83"/>
      <c r="AD6" s="65"/>
      <c r="AE6" s="66"/>
      <c r="AF6" s="83"/>
      <c r="AG6" s="87"/>
      <c r="AH6" s="88"/>
      <c r="AI6" s="89"/>
    </row>
    <row r="7" spans="1:46" s="15" customFormat="1" ht="12.95" customHeight="1">
      <c r="A7" s="148" t="s">
        <v>14</v>
      </c>
      <c r="B7" s="142">
        <v>43</v>
      </c>
      <c r="C7" s="52">
        <v>37</v>
      </c>
      <c r="D7" s="53">
        <f>(B7-C7)</f>
        <v>6</v>
      </c>
      <c r="E7" s="51">
        <v>34</v>
      </c>
      <c r="F7" s="52">
        <v>29</v>
      </c>
      <c r="G7" s="53">
        <f>(E7-F7)</f>
        <v>5</v>
      </c>
      <c r="H7" s="51">
        <v>4</v>
      </c>
      <c r="I7" s="52">
        <v>4</v>
      </c>
      <c r="J7" s="53">
        <f>(H7-I7)</f>
        <v>0</v>
      </c>
      <c r="K7" s="51">
        <v>5</v>
      </c>
      <c r="L7" s="52">
        <v>4</v>
      </c>
      <c r="M7" s="140">
        <f>(K7-L7)</f>
        <v>1</v>
      </c>
      <c r="N7" s="116" t="s">
        <v>14</v>
      </c>
      <c r="O7" s="157">
        <v>43</v>
      </c>
      <c r="P7" s="73">
        <v>37</v>
      </c>
      <c r="Q7" s="74">
        <f>(O7-P7)</f>
        <v>6</v>
      </c>
      <c r="R7" s="72">
        <v>44</v>
      </c>
      <c r="S7" s="73">
        <v>35</v>
      </c>
      <c r="T7" s="74">
        <f>(R7-S7)</f>
        <v>9</v>
      </c>
      <c r="U7" s="72">
        <v>44</v>
      </c>
      <c r="V7" s="73">
        <v>39</v>
      </c>
      <c r="W7" s="74">
        <f>(U7-V7)</f>
        <v>5</v>
      </c>
      <c r="X7" s="72"/>
      <c r="Y7" s="73"/>
      <c r="Z7" s="74"/>
      <c r="AA7" s="54"/>
      <c r="AB7" s="49"/>
      <c r="AC7" s="75"/>
      <c r="AD7" s="54"/>
      <c r="AE7" s="49"/>
      <c r="AF7" s="75"/>
      <c r="AG7" s="54"/>
      <c r="AH7" s="49"/>
      <c r="AI7" s="55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spans="1:46" s="15" customFormat="1" ht="12.95" customHeight="1">
      <c r="A8" s="116" t="s">
        <v>4</v>
      </c>
      <c r="B8" s="59">
        <v>33</v>
      </c>
      <c r="C8" s="49">
        <v>32</v>
      </c>
      <c r="D8" s="55">
        <f t="shared" ref="D8:D47" si="0">(B8-C8)</f>
        <v>1</v>
      </c>
      <c r="E8" s="54">
        <v>20</v>
      </c>
      <c r="F8" s="49">
        <v>20</v>
      </c>
      <c r="G8" s="55">
        <f t="shared" ref="G8:G47" si="1">(E8-F8)</f>
        <v>0</v>
      </c>
      <c r="H8" s="54">
        <v>4</v>
      </c>
      <c r="I8" s="49">
        <v>4</v>
      </c>
      <c r="J8" s="55">
        <f t="shared" ref="J8:J47" si="2">(H8-I8)</f>
        <v>0</v>
      </c>
      <c r="K8" s="54">
        <v>8</v>
      </c>
      <c r="L8" s="49">
        <v>8</v>
      </c>
      <c r="M8" s="75">
        <f t="shared" ref="M8:M47" si="3">(K8-L8)</f>
        <v>0</v>
      </c>
      <c r="N8" s="116" t="s">
        <v>4</v>
      </c>
      <c r="O8" s="59">
        <v>32</v>
      </c>
      <c r="P8" s="49">
        <v>29</v>
      </c>
      <c r="Q8" s="70">
        <f t="shared" ref="Q8:Q11" si="4">(O8-P8)</f>
        <v>3</v>
      </c>
      <c r="R8" s="54">
        <v>33</v>
      </c>
      <c r="S8" s="49">
        <v>30</v>
      </c>
      <c r="T8" s="70">
        <f t="shared" ref="T8:T11" si="5">(R8-S8)</f>
        <v>3</v>
      </c>
      <c r="U8" s="62"/>
      <c r="V8" s="49"/>
      <c r="W8" s="70"/>
      <c r="X8" s="54">
        <v>33</v>
      </c>
      <c r="Y8" s="49">
        <v>30</v>
      </c>
      <c r="Z8" s="70">
        <f t="shared" ref="Z8:Z11" si="6">(X8-Y8)</f>
        <v>3</v>
      </c>
      <c r="AA8" s="54"/>
      <c r="AB8" s="49"/>
      <c r="AC8" s="75"/>
      <c r="AD8" s="54"/>
      <c r="AE8" s="49"/>
      <c r="AF8" s="75"/>
      <c r="AG8" s="54"/>
      <c r="AH8" s="49"/>
      <c r="AI8" s="55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15" customFormat="1" ht="12.95" customHeight="1">
      <c r="A9" s="116" t="s">
        <v>24</v>
      </c>
      <c r="B9" s="59">
        <v>69</v>
      </c>
      <c r="C9" s="49">
        <v>67</v>
      </c>
      <c r="D9" s="55">
        <f t="shared" si="0"/>
        <v>2</v>
      </c>
      <c r="E9" s="54">
        <v>68</v>
      </c>
      <c r="F9" s="49">
        <v>64</v>
      </c>
      <c r="G9" s="55">
        <f t="shared" si="1"/>
        <v>4</v>
      </c>
      <c r="H9" s="62">
        <v>1</v>
      </c>
      <c r="I9" s="50">
        <v>1</v>
      </c>
      <c r="J9" s="55">
        <f t="shared" si="2"/>
        <v>0</v>
      </c>
      <c r="K9" s="62"/>
      <c r="L9" s="50"/>
      <c r="M9" s="75"/>
      <c r="N9" s="116" t="s">
        <v>24</v>
      </c>
      <c r="O9" s="59">
        <v>69</v>
      </c>
      <c r="P9" s="49">
        <v>63</v>
      </c>
      <c r="Q9" s="70">
        <f t="shared" si="4"/>
        <v>6</v>
      </c>
      <c r="R9" s="54">
        <v>69</v>
      </c>
      <c r="S9" s="49">
        <v>64</v>
      </c>
      <c r="T9" s="70">
        <f t="shared" si="5"/>
        <v>5</v>
      </c>
      <c r="U9" s="54">
        <v>69</v>
      </c>
      <c r="V9" s="49">
        <v>60</v>
      </c>
      <c r="W9" s="70">
        <f t="shared" ref="W9:W11" si="7">(U9-V9)</f>
        <v>9</v>
      </c>
      <c r="X9" s="54"/>
      <c r="Y9" s="49"/>
      <c r="Z9" s="70"/>
      <c r="AA9" s="54"/>
      <c r="AB9" s="49"/>
      <c r="AC9" s="75"/>
      <c r="AD9" s="54"/>
      <c r="AE9" s="49"/>
      <c r="AF9" s="75"/>
      <c r="AG9" s="54"/>
      <c r="AH9" s="49"/>
      <c r="AI9" s="55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s="15" customFormat="1" ht="12.95" customHeight="1" thickBot="1">
      <c r="A10" s="116"/>
      <c r="B10" s="59"/>
      <c r="C10" s="49"/>
      <c r="D10" s="55"/>
      <c r="E10" s="54"/>
      <c r="F10" s="49"/>
      <c r="G10" s="55"/>
      <c r="H10" s="62"/>
      <c r="I10" s="50"/>
      <c r="J10" s="55"/>
      <c r="K10" s="62"/>
      <c r="L10" s="50"/>
      <c r="M10" s="75"/>
      <c r="N10" s="116" t="s">
        <v>5</v>
      </c>
      <c r="O10" s="61"/>
      <c r="P10" s="57"/>
      <c r="Q10" s="71"/>
      <c r="R10" s="56"/>
      <c r="S10" s="57"/>
      <c r="T10" s="71"/>
      <c r="U10" s="56">
        <v>18</v>
      </c>
      <c r="V10" s="57">
        <v>17</v>
      </c>
      <c r="W10" s="71">
        <f t="shared" si="7"/>
        <v>1</v>
      </c>
      <c r="X10" s="56"/>
      <c r="Y10" s="57"/>
      <c r="Z10" s="71"/>
      <c r="AA10" s="54"/>
      <c r="AB10" s="49"/>
      <c r="AC10" s="75"/>
      <c r="AD10" s="54"/>
      <c r="AE10" s="49"/>
      <c r="AF10" s="75"/>
      <c r="AG10" s="54"/>
      <c r="AH10" s="49"/>
      <c r="AI10" s="55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1:46" s="15" customFormat="1" ht="12.95" customHeight="1" thickBot="1">
      <c r="A11" s="116"/>
      <c r="B11" s="59"/>
      <c r="C11" s="49"/>
      <c r="D11" s="55"/>
      <c r="E11" s="54"/>
      <c r="F11" s="49"/>
      <c r="G11" s="55"/>
      <c r="H11" s="54"/>
      <c r="I11" s="49"/>
      <c r="J11" s="55"/>
      <c r="K11" s="54"/>
      <c r="L11" s="49"/>
      <c r="M11" s="75"/>
      <c r="N11" s="116"/>
      <c r="O11" s="141">
        <f t="shared" ref="O11:V11" si="8">SUM(O7:O10)</f>
        <v>144</v>
      </c>
      <c r="P11" s="155">
        <f t="shared" si="8"/>
        <v>129</v>
      </c>
      <c r="Q11" s="68">
        <f t="shared" si="4"/>
        <v>15</v>
      </c>
      <c r="R11" s="67">
        <f t="shared" si="8"/>
        <v>146</v>
      </c>
      <c r="S11" s="155">
        <f t="shared" si="8"/>
        <v>129</v>
      </c>
      <c r="T11" s="68">
        <f t="shared" si="5"/>
        <v>17</v>
      </c>
      <c r="U11" s="67">
        <f t="shared" si="8"/>
        <v>131</v>
      </c>
      <c r="V11" s="155">
        <f t="shared" si="8"/>
        <v>116</v>
      </c>
      <c r="W11" s="68">
        <f t="shared" si="7"/>
        <v>15</v>
      </c>
      <c r="X11" s="67">
        <f t="shared" ref="X11:Y11" si="9">SUM(X7:X10)</f>
        <v>33</v>
      </c>
      <c r="Y11" s="155">
        <f t="shared" si="9"/>
        <v>30</v>
      </c>
      <c r="Z11" s="68">
        <f t="shared" si="6"/>
        <v>3</v>
      </c>
      <c r="AA11" s="54"/>
      <c r="AB11" s="49"/>
      <c r="AC11" s="75"/>
      <c r="AD11" s="54"/>
      <c r="AE11" s="49"/>
      <c r="AF11" s="75"/>
      <c r="AG11" s="54"/>
      <c r="AH11" s="49"/>
      <c r="AI11" s="55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46" s="15" customFormat="1" ht="11.25" customHeight="1" thickBot="1">
      <c r="A12" s="116"/>
      <c r="B12" s="59"/>
      <c r="C12" s="49"/>
      <c r="D12" s="55"/>
      <c r="E12" s="54"/>
      <c r="F12" s="49"/>
      <c r="G12" s="55"/>
      <c r="H12" s="54"/>
      <c r="I12" s="49"/>
      <c r="J12" s="55"/>
      <c r="K12" s="54"/>
      <c r="L12" s="49"/>
      <c r="M12" s="75"/>
      <c r="N12" s="146"/>
      <c r="O12" s="175" t="s">
        <v>38</v>
      </c>
      <c r="P12" s="175"/>
      <c r="Q12" s="176"/>
      <c r="R12" s="174" t="s">
        <v>39</v>
      </c>
      <c r="S12" s="175"/>
      <c r="T12" s="176"/>
      <c r="U12" s="174" t="s">
        <v>40</v>
      </c>
      <c r="V12" s="175"/>
      <c r="W12" s="176"/>
      <c r="X12" s="174" t="s">
        <v>74</v>
      </c>
      <c r="Y12" s="175"/>
      <c r="Z12" s="176"/>
      <c r="AA12" s="174" t="s">
        <v>41</v>
      </c>
      <c r="AB12" s="175"/>
      <c r="AC12" s="175"/>
      <c r="AD12" s="54"/>
      <c r="AE12" s="49"/>
      <c r="AF12" s="75"/>
      <c r="AG12" s="54"/>
      <c r="AH12" s="49"/>
      <c r="AI12" s="55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1:46" s="15" customFormat="1" ht="11.25" customHeight="1" thickBot="1">
      <c r="A13" s="116"/>
      <c r="B13" s="59"/>
      <c r="C13" s="49"/>
      <c r="D13" s="55"/>
      <c r="E13" s="54"/>
      <c r="F13" s="49"/>
      <c r="G13" s="55"/>
      <c r="H13" s="54"/>
      <c r="I13" s="49"/>
      <c r="J13" s="55"/>
      <c r="K13" s="54"/>
      <c r="L13" s="49"/>
      <c r="M13" s="75"/>
      <c r="N13" s="147"/>
      <c r="O13" s="185">
        <v>0.9</v>
      </c>
      <c r="P13" s="186"/>
      <c r="Q13" s="187"/>
      <c r="R13" s="188">
        <v>0.89</v>
      </c>
      <c r="S13" s="186"/>
      <c r="T13" s="187"/>
      <c r="U13" s="188">
        <v>0.87</v>
      </c>
      <c r="V13" s="186"/>
      <c r="W13" s="187"/>
      <c r="X13" s="188">
        <v>0.74</v>
      </c>
      <c r="Y13" s="186"/>
      <c r="Z13" s="187"/>
      <c r="AA13" s="188">
        <v>0.91</v>
      </c>
      <c r="AB13" s="186"/>
      <c r="AC13" s="189"/>
      <c r="AD13" s="54"/>
      <c r="AE13" s="49"/>
      <c r="AF13" s="75"/>
      <c r="AG13" s="54"/>
      <c r="AH13" s="49"/>
      <c r="AI13" s="55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46" s="15" customFormat="1" ht="10.5" customHeight="1" thickBot="1">
      <c r="A14" s="116"/>
      <c r="B14" s="59"/>
      <c r="C14" s="49"/>
      <c r="D14" s="55"/>
      <c r="E14" s="54"/>
      <c r="F14" s="49"/>
      <c r="G14" s="55"/>
      <c r="H14" s="54"/>
      <c r="I14" s="49"/>
      <c r="J14" s="55"/>
      <c r="K14" s="54"/>
      <c r="L14" s="49"/>
      <c r="M14" s="75"/>
      <c r="N14" s="147"/>
      <c r="O14" s="63" t="s">
        <v>0</v>
      </c>
      <c r="P14" s="41" t="s">
        <v>2</v>
      </c>
      <c r="Q14" s="42" t="s">
        <v>1</v>
      </c>
      <c r="R14" s="63" t="s">
        <v>0</v>
      </c>
      <c r="S14" s="41" t="s">
        <v>2</v>
      </c>
      <c r="T14" s="64" t="s">
        <v>1</v>
      </c>
      <c r="U14" s="40" t="s">
        <v>0</v>
      </c>
      <c r="V14" s="41" t="s">
        <v>2</v>
      </c>
      <c r="W14" s="42" t="s">
        <v>1</v>
      </c>
      <c r="X14" s="63" t="s">
        <v>0</v>
      </c>
      <c r="Y14" s="41" t="s">
        <v>2</v>
      </c>
      <c r="Z14" s="64" t="s">
        <v>1</v>
      </c>
      <c r="AA14" s="40" t="s">
        <v>0</v>
      </c>
      <c r="AB14" s="41" t="s">
        <v>2</v>
      </c>
      <c r="AC14" s="64" t="s">
        <v>1</v>
      </c>
      <c r="AD14" s="54"/>
      <c r="AE14" s="49"/>
      <c r="AF14" s="75"/>
      <c r="AG14" s="54"/>
      <c r="AH14" s="49"/>
      <c r="AI14" s="55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46" s="15" customFormat="1" ht="12.95" customHeight="1">
      <c r="A15" s="116" t="s">
        <v>5</v>
      </c>
      <c r="B15" s="59">
        <v>17</v>
      </c>
      <c r="C15" s="49">
        <v>15</v>
      </c>
      <c r="D15" s="55">
        <f t="shared" si="0"/>
        <v>2</v>
      </c>
      <c r="E15" s="54">
        <v>14</v>
      </c>
      <c r="F15" s="49">
        <v>12</v>
      </c>
      <c r="G15" s="55">
        <f t="shared" si="1"/>
        <v>2</v>
      </c>
      <c r="H15" s="54">
        <v>2</v>
      </c>
      <c r="I15" s="49">
        <v>2</v>
      </c>
      <c r="J15" s="55">
        <f t="shared" si="2"/>
        <v>0</v>
      </c>
      <c r="K15" s="54">
        <v>2</v>
      </c>
      <c r="L15" s="49">
        <v>2</v>
      </c>
      <c r="M15" s="75">
        <f t="shared" si="3"/>
        <v>0</v>
      </c>
      <c r="N15" s="116" t="s">
        <v>5</v>
      </c>
      <c r="O15" s="142">
        <v>18</v>
      </c>
      <c r="P15" s="52">
        <v>18</v>
      </c>
      <c r="Q15" s="91">
        <f>(O15-P15)</f>
        <v>0</v>
      </c>
      <c r="R15" s="92"/>
      <c r="S15" s="90"/>
      <c r="T15" s="97"/>
      <c r="U15" s="51"/>
      <c r="V15" s="52"/>
      <c r="W15" s="97"/>
      <c r="X15" s="51"/>
      <c r="Y15" s="52"/>
      <c r="Z15" s="97"/>
      <c r="AA15" s="51">
        <v>18</v>
      </c>
      <c r="AB15" s="52">
        <v>18</v>
      </c>
      <c r="AC15" s="53">
        <f>(AA15-AB15)</f>
        <v>0</v>
      </c>
      <c r="AD15" s="59"/>
      <c r="AE15" s="49"/>
      <c r="AF15" s="75"/>
      <c r="AG15" s="54"/>
      <c r="AH15" s="49"/>
      <c r="AI15" s="55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s="15" customFormat="1" ht="12.95" customHeight="1">
      <c r="A16" s="116" t="s">
        <v>16</v>
      </c>
      <c r="B16" s="59">
        <v>59</v>
      </c>
      <c r="C16" s="49">
        <v>57</v>
      </c>
      <c r="D16" s="55">
        <f t="shared" si="0"/>
        <v>2</v>
      </c>
      <c r="E16" s="54">
        <v>39</v>
      </c>
      <c r="F16" s="49">
        <v>38</v>
      </c>
      <c r="G16" s="55">
        <f t="shared" si="1"/>
        <v>1</v>
      </c>
      <c r="H16" s="54">
        <v>11</v>
      </c>
      <c r="I16" s="49">
        <v>11</v>
      </c>
      <c r="J16" s="55">
        <f t="shared" si="2"/>
        <v>0</v>
      </c>
      <c r="K16" s="54">
        <v>9</v>
      </c>
      <c r="L16" s="49">
        <v>9</v>
      </c>
      <c r="M16" s="75">
        <f t="shared" si="3"/>
        <v>0</v>
      </c>
      <c r="N16" s="116" t="s">
        <v>16</v>
      </c>
      <c r="O16" s="59">
        <v>59</v>
      </c>
      <c r="P16" s="49">
        <v>56</v>
      </c>
      <c r="Q16" s="70">
        <f>(O16-P16)</f>
        <v>3</v>
      </c>
      <c r="R16" s="60"/>
      <c r="S16" s="50"/>
      <c r="T16" s="98"/>
      <c r="U16" s="54"/>
      <c r="V16" s="49"/>
      <c r="W16" s="98"/>
      <c r="X16" s="54">
        <v>59</v>
      </c>
      <c r="Y16" s="49">
        <v>56</v>
      </c>
      <c r="Z16" s="98">
        <f>(X16-Y16)</f>
        <v>3</v>
      </c>
      <c r="AA16" s="54">
        <v>59</v>
      </c>
      <c r="AB16" s="49">
        <v>55</v>
      </c>
      <c r="AC16" s="55">
        <f>(AA16-AB16)</f>
        <v>4</v>
      </c>
      <c r="AD16" s="59"/>
      <c r="AE16" s="49"/>
      <c r="AF16" s="75"/>
      <c r="AG16" s="54"/>
      <c r="AH16" s="49"/>
      <c r="AI16" s="55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</row>
    <row r="17" spans="1:46" s="15" customFormat="1" ht="12.95" customHeight="1">
      <c r="A17" s="116" t="s">
        <v>6</v>
      </c>
      <c r="B17" s="59">
        <v>64</v>
      </c>
      <c r="C17" s="49">
        <v>63</v>
      </c>
      <c r="D17" s="55">
        <f t="shared" si="0"/>
        <v>1</v>
      </c>
      <c r="E17" s="54">
        <v>36</v>
      </c>
      <c r="F17" s="49">
        <v>36</v>
      </c>
      <c r="G17" s="55">
        <f t="shared" si="1"/>
        <v>0</v>
      </c>
      <c r="H17" s="54">
        <v>14</v>
      </c>
      <c r="I17" s="49">
        <v>14</v>
      </c>
      <c r="J17" s="55">
        <f t="shared" si="2"/>
        <v>0</v>
      </c>
      <c r="K17" s="54">
        <v>14</v>
      </c>
      <c r="L17" s="49">
        <v>14</v>
      </c>
      <c r="M17" s="75">
        <f t="shared" si="3"/>
        <v>0</v>
      </c>
      <c r="N17" s="116" t="s">
        <v>6</v>
      </c>
      <c r="O17" s="59">
        <v>64</v>
      </c>
      <c r="P17" s="49">
        <v>57</v>
      </c>
      <c r="Q17" s="70">
        <f t="shared" ref="Q17:Q31" si="10">(O17-P17)</f>
        <v>7</v>
      </c>
      <c r="R17" s="60"/>
      <c r="S17" s="50"/>
      <c r="T17" s="98"/>
      <c r="U17" s="54"/>
      <c r="V17" s="49"/>
      <c r="W17" s="98"/>
      <c r="X17" s="54">
        <v>64</v>
      </c>
      <c r="Y17" s="49">
        <v>46</v>
      </c>
      <c r="Z17" s="98">
        <f t="shared" ref="Z17:Z32" si="11">(X17-Y17)</f>
        <v>18</v>
      </c>
      <c r="AA17" s="54">
        <v>64</v>
      </c>
      <c r="AB17" s="49">
        <v>53</v>
      </c>
      <c r="AC17" s="55">
        <f t="shared" ref="AC17:AC26" si="12">(AA17-AB17)</f>
        <v>11</v>
      </c>
      <c r="AD17" s="59"/>
      <c r="AE17" s="49"/>
      <c r="AF17" s="75"/>
      <c r="AG17" s="54"/>
      <c r="AH17" s="49"/>
      <c r="AI17" s="55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</row>
    <row r="18" spans="1:46" s="15" customFormat="1" ht="12.95" customHeight="1">
      <c r="A18" s="116" t="s">
        <v>7</v>
      </c>
      <c r="B18" s="59">
        <v>59</v>
      </c>
      <c r="C18" s="49">
        <v>54</v>
      </c>
      <c r="D18" s="55">
        <f t="shared" si="0"/>
        <v>5</v>
      </c>
      <c r="E18" s="54">
        <v>41</v>
      </c>
      <c r="F18" s="49">
        <v>41</v>
      </c>
      <c r="G18" s="55">
        <f t="shared" si="1"/>
        <v>0</v>
      </c>
      <c r="H18" s="54">
        <v>10</v>
      </c>
      <c r="I18" s="49">
        <v>9</v>
      </c>
      <c r="J18" s="55">
        <f t="shared" si="2"/>
        <v>1</v>
      </c>
      <c r="K18" s="54">
        <v>8</v>
      </c>
      <c r="L18" s="49">
        <v>8</v>
      </c>
      <c r="M18" s="75">
        <f t="shared" si="3"/>
        <v>0</v>
      </c>
      <c r="N18" s="116" t="s">
        <v>7</v>
      </c>
      <c r="O18" s="59">
        <v>59</v>
      </c>
      <c r="P18" s="49">
        <v>58</v>
      </c>
      <c r="Q18" s="70">
        <f t="shared" si="10"/>
        <v>1</v>
      </c>
      <c r="R18" s="60">
        <v>60</v>
      </c>
      <c r="S18" s="50">
        <v>58</v>
      </c>
      <c r="T18" s="98">
        <f t="shared" ref="T18:T32" si="13">(R18-S18)</f>
        <v>2</v>
      </c>
      <c r="U18" s="54"/>
      <c r="V18" s="49"/>
      <c r="W18" s="98"/>
      <c r="X18" s="54"/>
      <c r="Y18" s="49"/>
      <c r="Z18" s="98"/>
      <c r="AA18" s="54">
        <v>60</v>
      </c>
      <c r="AB18" s="49">
        <v>58</v>
      </c>
      <c r="AC18" s="55">
        <f t="shared" si="12"/>
        <v>2</v>
      </c>
      <c r="AD18" s="59"/>
      <c r="AE18" s="49"/>
      <c r="AF18" s="75"/>
      <c r="AG18" s="54"/>
      <c r="AH18" s="49"/>
      <c r="AI18" s="55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spans="1:46" s="15" customFormat="1" ht="12.95" customHeight="1">
      <c r="A19" s="116" t="s">
        <v>8</v>
      </c>
      <c r="B19" s="59">
        <v>58</v>
      </c>
      <c r="C19" s="49">
        <v>55</v>
      </c>
      <c r="D19" s="55">
        <f t="shared" si="0"/>
        <v>3</v>
      </c>
      <c r="E19" s="62">
        <v>44</v>
      </c>
      <c r="F19" s="49">
        <v>44</v>
      </c>
      <c r="G19" s="55">
        <f t="shared" si="1"/>
        <v>0</v>
      </c>
      <c r="H19" s="54">
        <v>6</v>
      </c>
      <c r="I19" s="49">
        <v>6</v>
      </c>
      <c r="J19" s="55">
        <f t="shared" si="2"/>
        <v>0</v>
      </c>
      <c r="K19" s="54">
        <v>8</v>
      </c>
      <c r="L19" s="49">
        <v>8</v>
      </c>
      <c r="M19" s="75">
        <f t="shared" si="3"/>
        <v>0</v>
      </c>
      <c r="N19" s="116" t="s">
        <v>8</v>
      </c>
      <c r="O19" s="59">
        <v>57</v>
      </c>
      <c r="P19" s="49">
        <v>56</v>
      </c>
      <c r="Q19" s="70">
        <f t="shared" si="10"/>
        <v>1</v>
      </c>
      <c r="R19" s="59">
        <v>59</v>
      </c>
      <c r="S19" s="49">
        <v>59</v>
      </c>
      <c r="T19" s="98">
        <f t="shared" si="13"/>
        <v>0</v>
      </c>
      <c r="U19" s="54">
        <v>58</v>
      </c>
      <c r="V19" s="49">
        <v>58</v>
      </c>
      <c r="W19" s="98">
        <f t="shared" ref="W19:W40" si="14">(U19-V19)</f>
        <v>0</v>
      </c>
      <c r="X19" s="54"/>
      <c r="Y19" s="49"/>
      <c r="Z19" s="98"/>
      <c r="AA19" s="54"/>
      <c r="AB19" s="49"/>
      <c r="AC19" s="55"/>
      <c r="AD19" s="59"/>
      <c r="AE19" s="49"/>
      <c r="AF19" s="75"/>
      <c r="AG19" s="54"/>
      <c r="AH19" s="49"/>
      <c r="AI19" s="55"/>
      <c r="AJ19" s="14"/>
      <c r="AK19" s="14"/>
      <c r="AO19" s="14"/>
      <c r="AP19" s="14"/>
      <c r="AQ19" s="14"/>
      <c r="AR19" s="14"/>
      <c r="AS19" s="14"/>
      <c r="AT19" s="14"/>
    </row>
    <row r="20" spans="1:46" s="15" customFormat="1" ht="12.95" customHeight="1">
      <c r="A20" s="116" t="s">
        <v>9</v>
      </c>
      <c r="B20" s="59">
        <v>56</v>
      </c>
      <c r="C20" s="49">
        <v>42</v>
      </c>
      <c r="D20" s="55">
        <f t="shared" si="0"/>
        <v>14</v>
      </c>
      <c r="E20" s="62">
        <v>42</v>
      </c>
      <c r="F20" s="49">
        <v>39</v>
      </c>
      <c r="G20" s="55">
        <f t="shared" si="1"/>
        <v>3</v>
      </c>
      <c r="H20" s="54">
        <v>6</v>
      </c>
      <c r="I20" s="49">
        <v>4</v>
      </c>
      <c r="J20" s="55">
        <f t="shared" si="2"/>
        <v>2</v>
      </c>
      <c r="K20" s="54">
        <v>9</v>
      </c>
      <c r="L20" s="49">
        <v>8</v>
      </c>
      <c r="M20" s="75">
        <f t="shared" si="3"/>
        <v>1</v>
      </c>
      <c r="N20" s="116" t="s">
        <v>9</v>
      </c>
      <c r="O20" s="59">
        <v>57</v>
      </c>
      <c r="P20" s="49">
        <v>53</v>
      </c>
      <c r="Q20" s="70">
        <f t="shared" si="10"/>
        <v>4</v>
      </c>
      <c r="R20" s="93">
        <v>57</v>
      </c>
      <c r="S20" s="49">
        <v>46</v>
      </c>
      <c r="T20" s="98">
        <f t="shared" si="13"/>
        <v>11</v>
      </c>
      <c r="U20" s="158">
        <v>58</v>
      </c>
      <c r="V20" s="49">
        <v>49</v>
      </c>
      <c r="W20" s="98">
        <f t="shared" si="14"/>
        <v>9</v>
      </c>
      <c r="X20" s="54"/>
      <c r="Y20" s="49"/>
      <c r="Z20" s="98"/>
      <c r="AA20" s="54"/>
      <c r="AB20" s="49"/>
      <c r="AC20" s="55"/>
      <c r="AD20" s="59"/>
      <c r="AE20" s="49"/>
      <c r="AF20" s="75"/>
      <c r="AG20" s="54"/>
      <c r="AH20" s="49"/>
      <c r="AI20" s="55"/>
      <c r="AJ20" s="14"/>
      <c r="AK20" s="14"/>
      <c r="AO20" s="14"/>
      <c r="AP20" s="14"/>
      <c r="AQ20" s="14"/>
      <c r="AR20" s="14"/>
      <c r="AS20" s="14"/>
      <c r="AT20" s="14"/>
    </row>
    <row r="21" spans="1:46" s="15" customFormat="1" ht="12.95" customHeight="1">
      <c r="A21" s="116" t="s">
        <v>10</v>
      </c>
      <c r="B21" s="59">
        <v>65</v>
      </c>
      <c r="C21" s="49">
        <v>65</v>
      </c>
      <c r="D21" s="55">
        <f t="shared" si="0"/>
        <v>0</v>
      </c>
      <c r="E21" s="54">
        <v>39</v>
      </c>
      <c r="F21" s="49">
        <v>39</v>
      </c>
      <c r="G21" s="55">
        <f t="shared" si="1"/>
        <v>0</v>
      </c>
      <c r="H21" s="54">
        <v>16</v>
      </c>
      <c r="I21" s="49">
        <v>15</v>
      </c>
      <c r="J21" s="55">
        <f t="shared" si="2"/>
        <v>1</v>
      </c>
      <c r="K21" s="54">
        <v>10</v>
      </c>
      <c r="L21" s="49">
        <v>10</v>
      </c>
      <c r="M21" s="75">
        <f t="shared" si="3"/>
        <v>0</v>
      </c>
      <c r="N21" s="116" t="s">
        <v>10</v>
      </c>
      <c r="O21" s="59">
        <v>65</v>
      </c>
      <c r="P21" s="49">
        <v>58</v>
      </c>
      <c r="Q21" s="70">
        <f t="shared" si="10"/>
        <v>7</v>
      </c>
      <c r="R21" s="60">
        <v>65</v>
      </c>
      <c r="S21" s="50">
        <v>58</v>
      </c>
      <c r="T21" s="98">
        <f t="shared" si="13"/>
        <v>7</v>
      </c>
      <c r="U21" s="54"/>
      <c r="V21" s="49"/>
      <c r="W21" s="98"/>
      <c r="X21" s="54">
        <v>65</v>
      </c>
      <c r="Y21" s="49">
        <v>55</v>
      </c>
      <c r="Z21" s="98">
        <f t="shared" si="11"/>
        <v>10</v>
      </c>
      <c r="AA21" s="54"/>
      <c r="AB21" s="49"/>
      <c r="AC21" s="55"/>
      <c r="AD21" s="59"/>
      <c r="AE21" s="49"/>
      <c r="AF21" s="75"/>
      <c r="AG21" s="54"/>
      <c r="AH21" s="49"/>
      <c r="AI21" s="55"/>
      <c r="AJ21" s="14"/>
      <c r="AK21" s="14"/>
      <c r="AO21" s="14"/>
      <c r="AP21" s="14"/>
      <c r="AQ21" s="14"/>
      <c r="AR21" s="14"/>
      <c r="AS21" s="14"/>
      <c r="AT21" s="14"/>
    </row>
    <row r="22" spans="1:46" s="15" customFormat="1" ht="12.95" customHeight="1">
      <c r="A22" s="116" t="s">
        <v>25</v>
      </c>
      <c r="B22" s="59">
        <v>59</v>
      </c>
      <c r="C22" s="49">
        <v>52</v>
      </c>
      <c r="D22" s="55">
        <f t="shared" si="0"/>
        <v>7</v>
      </c>
      <c r="E22" s="54">
        <v>44</v>
      </c>
      <c r="F22" s="49">
        <v>41</v>
      </c>
      <c r="G22" s="55">
        <f t="shared" si="1"/>
        <v>3</v>
      </c>
      <c r="H22" s="54">
        <v>10</v>
      </c>
      <c r="I22" s="49">
        <v>8</v>
      </c>
      <c r="J22" s="55">
        <f t="shared" si="2"/>
        <v>2</v>
      </c>
      <c r="K22" s="54">
        <v>5</v>
      </c>
      <c r="L22" s="49">
        <v>5</v>
      </c>
      <c r="M22" s="75">
        <f t="shared" si="3"/>
        <v>0</v>
      </c>
      <c r="N22" s="116" t="s">
        <v>25</v>
      </c>
      <c r="O22" s="59">
        <v>59</v>
      </c>
      <c r="P22" s="49">
        <v>51</v>
      </c>
      <c r="Q22" s="70">
        <f t="shared" si="10"/>
        <v>8</v>
      </c>
      <c r="R22" s="59">
        <v>59</v>
      </c>
      <c r="S22" s="49">
        <v>48</v>
      </c>
      <c r="T22" s="98">
        <f t="shared" si="13"/>
        <v>11</v>
      </c>
      <c r="U22" s="54"/>
      <c r="V22" s="49"/>
      <c r="W22" s="98"/>
      <c r="X22" s="54">
        <v>59</v>
      </c>
      <c r="Y22" s="49">
        <v>53</v>
      </c>
      <c r="Z22" s="98">
        <f t="shared" si="11"/>
        <v>6</v>
      </c>
      <c r="AA22" s="54"/>
      <c r="AB22" s="49"/>
      <c r="AC22" s="55"/>
      <c r="AD22" s="77"/>
      <c r="AE22" s="69"/>
      <c r="AF22" s="84"/>
      <c r="AG22" s="78"/>
      <c r="AH22" s="69"/>
      <c r="AI22" s="79"/>
      <c r="AJ22" s="14"/>
      <c r="AK22" s="14"/>
      <c r="AO22" s="14"/>
      <c r="AP22" s="14"/>
      <c r="AQ22" s="14"/>
      <c r="AR22" s="14"/>
      <c r="AS22" s="14"/>
      <c r="AT22" s="14"/>
    </row>
    <row r="23" spans="1:46" s="15" customFormat="1" ht="12.95" customHeight="1">
      <c r="A23" s="116" t="s">
        <v>26</v>
      </c>
      <c r="B23" s="59">
        <v>60</v>
      </c>
      <c r="C23" s="49">
        <v>56</v>
      </c>
      <c r="D23" s="55">
        <f t="shared" si="0"/>
        <v>4</v>
      </c>
      <c r="E23" s="54">
        <v>35</v>
      </c>
      <c r="F23" s="49">
        <v>34</v>
      </c>
      <c r="G23" s="55">
        <f t="shared" si="1"/>
        <v>1</v>
      </c>
      <c r="H23" s="54">
        <v>13</v>
      </c>
      <c r="I23" s="49">
        <v>13</v>
      </c>
      <c r="J23" s="55">
        <f t="shared" si="2"/>
        <v>0</v>
      </c>
      <c r="K23" s="54">
        <v>12</v>
      </c>
      <c r="L23" s="49">
        <v>12</v>
      </c>
      <c r="M23" s="75">
        <f t="shared" si="3"/>
        <v>0</v>
      </c>
      <c r="N23" s="116" t="s">
        <v>26</v>
      </c>
      <c r="O23" s="59">
        <v>59</v>
      </c>
      <c r="P23" s="49">
        <v>58</v>
      </c>
      <c r="Q23" s="70">
        <f t="shared" si="10"/>
        <v>1</v>
      </c>
      <c r="R23" s="60"/>
      <c r="S23" s="50"/>
      <c r="T23" s="98"/>
      <c r="U23" s="54"/>
      <c r="V23" s="49"/>
      <c r="W23" s="98"/>
      <c r="X23" s="54">
        <v>60</v>
      </c>
      <c r="Y23" s="49">
        <v>56</v>
      </c>
      <c r="Z23" s="98">
        <f t="shared" si="11"/>
        <v>4</v>
      </c>
      <c r="AA23" s="54">
        <v>60</v>
      </c>
      <c r="AB23" s="49">
        <v>56</v>
      </c>
      <c r="AC23" s="55">
        <f t="shared" si="12"/>
        <v>4</v>
      </c>
      <c r="AD23" s="77"/>
      <c r="AE23" s="69"/>
      <c r="AF23" s="84"/>
      <c r="AG23" s="78"/>
      <c r="AH23" s="69"/>
      <c r="AI23" s="79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</row>
    <row r="24" spans="1:46" s="15" customFormat="1" ht="12.95" customHeight="1">
      <c r="A24" s="116" t="s">
        <v>29</v>
      </c>
      <c r="B24" s="59">
        <v>54</v>
      </c>
      <c r="C24" s="49">
        <v>48</v>
      </c>
      <c r="D24" s="55">
        <f t="shared" si="0"/>
        <v>6</v>
      </c>
      <c r="E24" s="54">
        <v>38</v>
      </c>
      <c r="F24" s="49">
        <v>33</v>
      </c>
      <c r="G24" s="55">
        <f t="shared" si="1"/>
        <v>5</v>
      </c>
      <c r="H24" s="54">
        <v>9</v>
      </c>
      <c r="I24" s="49">
        <v>8</v>
      </c>
      <c r="J24" s="55">
        <f t="shared" si="2"/>
        <v>1</v>
      </c>
      <c r="K24" s="54">
        <v>5</v>
      </c>
      <c r="L24" s="49">
        <v>5</v>
      </c>
      <c r="M24" s="75">
        <f t="shared" si="3"/>
        <v>0</v>
      </c>
      <c r="N24" s="116" t="s">
        <v>29</v>
      </c>
      <c r="O24" s="59">
        <v>54</v>
      </c>
      <c r="P24" s="49">
        <v>47</v>
      </c>
      <c r="Q24" s="70">
        <f t="shared" si="10"/>
        <v>7</v>
      </c>
      <c r="R24" s="60">
        <v>55</v>
      </c>
      <c r="S24" s="50">
        <v>45</v>
      </c>
      <c r="T24" s="98">
        <f t="shared" si="13"/>
        <v>10</v>
      </c>
      <c r="U24" s="54"/>
      <c r="V24" s="49"/>
      <c r="W24" s="98"/>
      <c r="X24" s="54">
        <v>54</v>
      </c>
      <c r="Y24" s="49">
        <v>36</v>
      </c>
      <c r="Z24" s="98">
        <f t="shared" si="11"/>
        <v>18</v>
      </c>
      <c r="AA24" s="54"/>
      <c r="AB24" s="49"/>
      <c r="AC24" s="55"/>
      <c r="AD24" s="77"/>
      <c r="AE24" s="69"/>
      <c r="AF24" s="84"/>
      <c r="AG24" s="78"/>
      <c r="AH24" s="69"/>
      <c r="AI24" s="79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</row>
    <row r="25" spans="1:46" s="15" customFormat="1" ht="12.95" customHeight="1" thickBot="1">
      <c r="A25" s="116" t="s">
        <v>46</v>
      </c>
      <c r="B25" s="59">
        <v>58</v>
      </c>
      <c r="C25" s="49">
        <v>55</v>
      </c>
      <c r="D25" s="55">
        <f t="shared" si="0"/>
        <v>3</v>
      </c>
      <c r="E25" s="54">
        <v>51</v>
      </c>
      <c r="F25" s="49">
        <v>46</v>
      </c>
      <c r="G25" s="55">
        <f t="shared" si="1"/>
        <v>5</v>
      </c>
      <c r="H25" s="54">
        <v>6</v>
      </c>
      <c r="I25" s="49">
        <v>6</v>
      </c>
      <c r="J25" s="55">
        <f t="shared" si="2"/>
        <v>0</v>
      </c>
      <c r="K25" s="54">
        <v>1</v>
      </c>
      <c r="L25" s="49">
        <v>1</v>
      </c>
      <c r="M25" s="75">
        <f t="shared" si="3"/>
        <v>0</v>
      </c>
      <c r="N25" s="116" t="s">
        <v>46</v>
      </c>
      <c r="O25" s="59">
        <v>59</v>
      </c>
      <c r="P25" s="49">
        <v>56</v>
      </c>
      <c r="Q25" s="70">
        <f t="shared" si="10"/>
        <v>3</v>
      </c>
      <c r="R25" s="60"/>
      <c r="S25" s="50"/>
      <c r="T25" s="98"/>
      <c r="U25" s="54"/>
      <c r="V25" s="49"/>
      <c r="W25" s="98"/>
      <c r="X25" s="54">
        <v>59</v>
      </c>
      <c r="Y25" s="49">
        <v>52</v>
      </c>
      <c r="Z25" s="98">
        <f t="shared" si="11"/>
        <v>7</v>
      </c>
      <c r="AA25" s="56">
        <v>57</v>
      </c>
      <c r="AB25" s="57">
        <v>50</v>
      </c>
      <c r="AC25" s="58">
        <f t="shared" si="12"/>
        <v>7</v>
      </c>
      <c r="AD25" s="77"/>
      <c r="AE25" s="69"/>
      <c r="AF25" s="84"/>
      <c r="AG25" s="78"/>
      <c r="AH25" s="69"/>
      <c r="AI25" s="79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</row>
    <row r="26" spans="1:46" s="15" customFormat="1" ht="12.95" customHeight="1" thickBot="1">
      <c r="A26" s="116"/>
      <c r="B26" s="59"/>
      <c r="C26" s="49"/>
      <c r="D26" s="55"/>
      <c r="E26" s="54"/>
      <c r="F26" s="49"/>
      <c r="G26" s="55"/>
      <c r="H26" s="54"/>
      <c r="I26" s="49"/>
      <c r="J26" s="55"/>
      <c r="K26" s="54"/>
      <c r="L26" s="49"/>
      <c r="M26" s="75"/>
      <c r="N26" s="116"/>
      <c r="O26" s="59"/>
      <c r="P26" s="49"/>
      <c r="Q26" s="70"/>
      <c r="R26" s="60"/>
      <c r="S26" s="50"/>
      <c r="T26" s="98"/>
      <c r="U26" s="54"/>
      <c r="V26" s="49"/>
      <c r="W26" s="98"/>
      <c r="X26" s="54"/>
      <c r="Y26" s="49"/>
      <c r="Z26" s="70"/>
      <c r="AA26" s="154">
        <f>SUM(AA15:AA25)</f>
        <v>318</v>
      </c>
      <c r="AB26" s="48">
        <f>SUM(AB15:AB25)</f>
        <v>290</v>
      </c>
      <c r="AC26" s="155">
        <f t="shared" si="12"/>
        <v>28</v>
      </c>
      <c r="AD26" s="80"/>
      <c r="AE26" s="81"/>
      <c r="AF26" s="85"/>
      <c r="AG26" s="78"/>
      <c r="AH26" s="69"/>
      <c r="AI26" s="79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</row>
    <row r="27" spans="1:46" s="15" customFormat="1" ht="12" customHeight="1" thickBot="1">
      <c r="A27" s="116" t="s">
        <v>30</v>
      </c>
      <c r="B27" s="59">
        <v>62</v>
      </c>
      <c r="C27" s="49">
        <v>59</v>
      </c>
      <c r="D27" s="55">
        <f t="shared" si="0"/>
        <v>3</v>
      </c>
      <c r="E27" s="54">
        <v>52</v>
      </c>
      <c r="F27" s="49">
        <v>49</v>
      </c>
      <c r="G27" s="55">
        <f t="shared" si="1"/>
        <v>3</v>
      </c>
      <c r="H27" s="54">
        <v>2</v>
      </c>
      <c r="I27" s="49">
        <v>2</v>
      </c>
      <c r="J27" s="55">
        <f t="shared" si="2"/>
        <v>0</v>
      </c>
      <c r="K27" s="54">
        <v>8</v>
      </c>
      <c r="L27" s="49">
        <v>8</v>
      </c>
      <c r="M27" s="75">
        <f t="shared" si="3"/>
        <v>0</v>
      </c>
      <c r="N27" s="116" t="s">
        <v>30</v>
      </c>
      <c r="O27" s="59">
        <v>62</v>
      </c>
      <c r="P27" s="49">
        <v>59</v>
      </c>
      <c r="Q27" s="70">
        <f t="shared" si="10"/>
        <v>3</v>
      </c>
      <c r="R27" s="60">
        <v>62</v>
      </c>
      <c r="S27" s="50">
        <v>58</v>
      </c>
      <c r="T27" s="98">
        <f t="shared" si="13"/>
        <v>4</v>
      </c>
      <c r="U27" s="54">
        <v>62</v>
      </c>
      <c r="V27" s="49">
        <v>61</v>
      </c>
      <c r="W27" s="98">
        <f t="shared" si="14"/>
        <v>1</v>
      </c>
      <c r="X27" s="54"/>
      <c r="Y27" s="49"/>
      <c r="Z27" s="70"/>
      <c r="AA27" s="174" t="s">
        <v>71</v>
      </c>
      <c r="AB27" s="175"/>
      <c r="AC27" s="176"/>
      <c r="AD27" s="174" t="s">
        <v>72</v>
      </c>
      <c r="AE27" s="175"/>
      <c r="AF27" s="176"/>
      <c r="AG27" s="78"/>
      <c r="AH27" s="69"/>
      <c r="AI27" s="79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</row>
    <row r="28" spans="1:46" s="15" customFormat="1" ht="12.95" customHeight="1" thickBot="1">
      <c r="A28" s="116" t="s">
        <v>47</v>
      </c>
      <c r="B28" s="59">
        <v>58</v>
      </c>
      <c r="C28" s="49">
        <v>57</v>
      </c>
      <c r="D28" s="55">
        <f t="shared" si="0"/>
        <v>1</v>
      </c>
      <c r="E28" s="54">
        <v>46</v>
      </c>
      <c r="F28" s="49">
        <v>42</v>
      </c>
      <c r="G28" s="55">
        <f t="shared" si="1"/>
        <v>4</v>
      </c>
      <c r="H28" s="54">
        <v>4</v>
      </c>
      <c r="I28" s="49">
        <v>3</v>
      </c>
      <c r="J28" s="55">
        <f t="shared" si="2"/>
        <v>1</v>
      </c>
      <c r="K28" s="54">
        <v>8</v>
      </c>
      <c r="L28" s="49">
        <v>8</v>
      </c>
      <c r="M28" s="75">
        <f t="shared" si="3"/>
        <v>0</v>
      </c>
      <c r="N28" s="116" t="s">
        <v>47</v>
      </c>
      <c r="O28" s="59">
        <v>58</v>
      </c>
      <c r="P28" s="49">
        <v>54</v>
      </c>
      <c r="Q28" s="70">
        <f t="shared" si="10"/>
        <v>4</v>
      </c>
      <c r="R28" s="60">
        <v>58</v>
      </c>
      <c r="S28" s="50">
        <v>50</v>
      </c>
      <c r="T28" s="98">
        <f t="shared" si="13"/>
        <v>8</v>
      </c>
      <c r="U28" s="54"/>
      <c r="V28" s="49"/>
      <c r="W28" s="98"/>
      <c r="X28" s="54">
        <v>58</v>
      </c>
      <c r="Y28" s="49">
        <v>43</v>
      </c>
      <c r="Z28" s="70">
        <f t="shared" si="11"/>
        <v>15</v>
      </c>
      <c r="AA28" s="171">
        <v>0.56999999999999995</v>
      </c>
      <c r="AB28" s="172"/>
      <c r="AC28" s="173"/>
      <c r="AD28" s="171">
        <v>0.64</v>
      </c>
      <c r="AE28" s="172"/>
      <c r="AF28" s="173"/>
      <c r="AG28" s="78"/>
      <c r="AH28" s="69"/>
      <c r="AI28" s="79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</row>
    <row r="29" spans="1:46" s="15" customFormat="1" ht="10.5" customHeight="1" thickBot="1">
      <c r="A29" s="116"/>
      <c r="B29" s="59"/>
      <c r="C29" s="49"/>
      <c r="D29" s="55"/>
      <c r="E29" s="54"/>
      <c r="F29" s="49"/>
      <c r="G29" s="55"/>
      <c r="H29" s="54"/>
      <c r="I29" s="49"/>
      <c r="J29" s="55"/>
      <c r="K29" s="54"/>
      <c r="L29" s="49"/>
      <c r="M29" s="75"/>
      <c r="N29" s="116"/>
      <c r="O29" s="59"/>
      <c r="P29" s="49"/>
      <c r="Q29" s="70"/>
      <c r="R29" s="60"/>
      <c r="S29" s="50"/>
      <c r="T29" s="98"/>
      <c r="U29" s="54"/>
      <c r="V29" s="49"/>
      <c r="W29" s="98"/>
      <c r="X29" s="54"/>
      <c r="Y29" s="49"/>
      <c r="Z29" s="70"/>
      <c r="AA29" s="40" t="s">
        <v>0</v>
      </c>
      <c r="AB29" s="41" t="s">
        <v>2</v>
      </c>
      <c r="AC29" s="42" t="s">
        <v>1</v>
      </c>
      <c r="AD29" s="40" t="s">
        <v>0</v>
      </c>
      <c r="AE29" s="41" t="s">
        <v>2</v>
      </c>
      <c r="AF29" s="42" t="s">
        <v>1</v>
      </c>
      <c r="AG29" s="78"/>
      <c r="AH29" s="69"/>
      <c r="AI29" s="79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</row>
    <row r="30" spans="1:46" s="15" customFormat="1" ht="12.95" customHeight="1">
      <c r="A30" s="116" t="s">
        <v>11</v>
      </c>
      <c r="B30" s="59">
        <v>57</v>
      </c>
      <c r="C30" s="50">
        <v>52</v>
      </c>
      <c r="D30" s="55">
        <f t="shared" si="0"/>
        <v>5</v>
      </c>
      <c r="E30" s="62"/>
      <c r="F30" s="50"/>
      <c r="G30" s="55"/>
      <c r="H30" s="54"/>
      <c r="I30" s="49"/>
      <c r="J30" s="55"/>
      <c r="K30" s="54"/>
      <c r="L30" s="49"/>
      <c r="M30" s="75"/>
      <c r="N30" s="116" t="s">
        <v>11</v>
      </c>
      <c r="O30" s="59">
        <v>57</v>
      </c>
      <c r="P30" s="49">
        <v>50</v>
      </c>
      <c r="Q30" s="70">
        <f t="shared" si="10"/>
        <v>7</v>
      </c>
      <c r="R30" s="60"/>
      <c r="S30" s="50"/>
      <c r="T30" s="98"/>
      <c r="U30" s="54"/>
      <c r="V30" s="49"/>
      <c r="W30" s="98"/>
      <c r="X30" s="54">
        <v>56</v>
      </c>
      <c r="Y30" s="49">
        <v>28</v>
      </c>
      <c r="Z30" s="98">
        <f t="shared" si="11"/>
        <v>28</v>
      </c>
      <c r="AA30" s="51">
        <v>57</v>
      </c>
      <c r="AB30" s="52">
        <v>39</v>
      </c>
      <c r="AC30" s="91">
        <f>(AA30-AB30)</f>
        <v>18</v>
      </c>
      <c r="AD30" s="51">
        <v>57</v>
      </c>
      <c r="AE30" s="52">
        <v>38</v>
      </c>
      <c r="AF30" s="91">
        <f>(AD30-AE30)</f>
        <v>19</v>
      </c>
      <c r="AG30" s="59"/>
      <c r="AH30" s="49"/>
      <c r="AI30" s="70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</row>
    <row r="31" spans="1:46" s="15" customFormat="1" ht="12.95" customHeight="1" thickBot="1">
      <c r="A31" s="116" t="s">
        <v>27</v>
      </c>
      <c r="B31" s="59">
        <v>53</v>
      </c>
      <c r="C31" s="49">
        <v>45</v>
      </c>
      <c r="D31" s="55">
        <f t="shared" si="0"/>
        <v>8</v>
      </c>
      <c r="E31" s="54"/>
      <c r="F31" s="49"/>
      <c r="G31" s="55"/>
      <c r="H31" s="54"/>
      <c r="I31" s="49"/>
      <c r="J31" s="55"/>
      <c r="K31" s="54"/>
      <c r="L31" s="49"/>
      <c r="M31" s="75"/>
      <c r="N31" s="116" t="s">
        <v>27</v>
      </c>
      <c r="O31" s="141">
        <v>53</v>
      </c>
      <c r="P31" s="159">
        <v>29</v>
      </c>
      <c r="Q31" s="160">
        <f t="shared" si="10"/>
        <v>24</v>
      </c>
      <c r="R31" s="96"/>
      <c r="S31" s="95"/>
      <c r="T31" s="94"/>
      <c r="U31" s="54"/>
      <c r="V31" s="49"/>
      <c r="W31" s="98"/>
      <c r="X31" s="56">
        <v>54</v>
      </c>
      <c r="Y31" s="57">
        <v>12</v>
      </c>
      <c r="Z31" s="102">
        <f t="shared" si="11"/>
        <v>42</v>
      </c>
      <c r="AA31" s="161">
        <v>54</v>
      </c>
      <c r="AB31" s="162">
        <v>24</v>
      </c>
      <c r="AC31" s="163">
        <f>(AA31-AB31)</f>
        <v>30</v>
      </c>
      <c r="AD31" s="161">
        <v>53</v>
      </c>
      <c r="AE31" s="162">
        <v>32</v>
      </c>
      <c r="AF31" s="163">
        <f>(AD31-AE31)</f>
        <v>21</v>
      </c>
      <c r="AG31" s="77"/>
      <c r="AH31" s="69"/>
      <c r="AI31" s="79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</row>
    <row r="32" spans="1:46" s="15" customFormat="1" ht="12.95" customHeight="1" thickBot="1">
      <c r="A32" s="116"/>
      <c r="B32" s="59"/>
      <c r="C32" s="50"/>
      <c r="D32" s="55"/>
      <c r="E32" s="62"/>
      <c r="F32" s="50"/>
      <c r="G32" s="55"/>
      <c r="H32" s="54"/>
      <c r="I32" s="49"/>
      <c r="J32" s="55"/>
      <c r="K32" s="54"/>
      <c r="L32" s="49"/>
      <c r="M32" s="75"/>
      <c r="N32" s="116"/>
      <c r="O32" s="143">
        <f>SUM(O15:O31)</f>
        <v>840</v>
      </c>
      <c r="P32" s="152">
        <f>SUM(P15:P31)</f>
        <v>760</v>
      </c>
      <c r="Q32" s="16">
        <f>(O32-P32)</f>
        <v>80</v>
      </c>
      <c r="R32" s="156">
        <f>SUM(R15:R31)</f>
        <v>475</v>
      </c>
      <c r="S32" s="152">
        <f>SUM(S15:S31)</f>
        <v>422</v>
      </c>
      <c r="T32" s="86">
        <f t="shared" si="13"/>
        <v>53</v>
      </c>
      <c r="U32" s="54"/>
      <c r="V32" s="49"/>
      <c r="W32" s="70"/>
      <c r="X32" s="100">
        <f>SUM(X15:X31)</f>
        <v>588</v>
      </c>
      <c r="Y32" s="101">
        <f>SUM(Y15:Y31)</f>
        <v>437</v>
      </c>
      <c r="Z32" s="103">
        <f t="shared" si="11"/>
        <v>151</v>
      </c>
      <c r="AA32" s="156">
        <f>SUM(AA30:AA31)</f>
        <v>111</v>
      </c>
      <c r="AB32" s="152">
        <f>SUM(AB30:AB31)</f>
        <v>63</v>
      </c>
      <c r="AC32" s="16">
        <f t="shared" ref="AC32" si="15">(AA32-AB32)</f>
        <v>48</v>
      </c>
      <c r="AD32" s="156">
        <f>SUM(AD30:AD31)</f>
        <v>110</v>
      </c>
      <c r="AE32" s="152">
        <f>SUM(AE30:AE31)</f>
        <v>70</v>
      </c>
      <c r="AF32" s="16">
        <f t="shared" ref="AF32" si="16">(AD32-AE32)</f>
        <v>40</v>
      </c>
      <c r="AG32" s="104"/>
      <c r="AH32" s="81"/>
      <c r="AI32" s="82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</row>
    <row r="33" spans="1:46" s="15" customFormat="1" ht="11.25" customHeight="1" thickBot="1">
      <c r="A33" s="116" t="s">
        <v>15</v>
      </c>
      <c r="B33" s="59">
        <v>53</v>
      </c>
      <c r="C33" s="49">
        <v>48</v>
      </c>
      <c r="D33" s="55">
        <f t="shared" si="0"/>
        <v>5</v>
      </c>
      <c r="E33" s="54"/>
      <c r="F33" s="49"/>
      <c r="G33" s="55"/>
      <c r="H33" s="54"/>
      <c r="I33" s="49"/>
      <c r="J33" s="55"/>
      <c r="K33" s="54"/>
      <c r="L33" s="49"/>
      <c r="M33" s="75"/>
      <c r="N33" s="116"/>
      <c r="O33" s="175" t="s">
        <v>62</v>
      </c>
      <c r="P33" s="175"/>
      <c r="Q33" s="176"/>
      <c r="R33" s="174" t="s">
        <v>63</v>
      </c>
      <c r="S33" s="175"/>
      <c r="T33" s="175"/>
      <c r="U33" s="54"/>
      <c r="V33" s="49"/>
      <c r="W33" s="70"/>
      <c r="X33" s="175" t="s">
        <v>61</v>
      </c>
      <c r="Y33" s="175"/>
      <c r="Z33" s="176"/>
      <c r="AA33" s="174" t="s">
        <v>43</v>
      </c>
      <c r="AB33" s="175"/>
      <c r="AC33" s="176"/>
      <c r="AD33" s="226" t="s">
        <v>64</v>
      </c>
      <c r="AE33" s="227"/>
      <c r="AF33" s="228"/>
      <c r="AG33" s="193" t="s">
        <v>65</v>
      </c>
      <c r="AH33" s="194"/>
      <c r="AI33" s="195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</row>
    <row r="34" spans="1:46" s="15" customFormat="1" ht="12" customHeight="1" thickBot="1">
      <c r="A34" s="116" t="s">
        <v>70</v>
      </c>
      <c r="B34" s="59">
        <v>9</v>
      </c>
      <c r="C34" s="49">
        <v>7</v>
      </c>
      <c r="D34" s="55">
        <f t="shared" ref="D34" si="17">(B34-C34)</f>
        <v>2</v>
      </c>
      <c r="E34" s="54"/>
      <c r="F34" s="49"/>
      <c r="G34" s="55"/>
      <c r="H34" s="54"/>
      <c r="I34" s="49"/>
      <c r="J34" s="55"/>
      <c r="K34" s="54"/>
      <c r="L34" s="49"/>
      <c r="M34" s="75"/>
      <c r="N34" s="116"/>
      <c r="O34" s="185">
        <v>0.85</v>
      </c>
      <c r="P34" s="186"/>
      <c r="Q34" s="187"/>
      <c r="R34" s="188">
        <v>0.8</v>
      </c>
      <c r="S34" s="186"/>
      <c r="T34" s="189"/>
      <c r="U34" s="54"/>
      <c r="V34" s="49"/>
      <c r="W34" s="70"/>
      <c r="X34" s="185">
        <v>0.83</v>
      </c>
      <c r="Y34" s="186"/>
      <c r="Z34" s="187"/>
      <c r="AA34" s="188">
        <v>0.86</v>
      </c>
      <c r="AB34" s="186"/>
      <c r="AC34" s="187"/>
      <c r="AD34" s="171">
        <v>0.95</v>
      </c>
      <c r="AE34" s="177"/>
      <c r="AF34" s="178"/>
      <c r="AG34" s="171">
        <v>0.98</v>
      </c>
      <c r="AH34" s="177"/>
      <c r="AI34" s="178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</row>
    <row r="35" spans="1:46" s="15" customFormat="1" ht="10.5" customHeight="1" thickBot="1">
      <c r="A35" s="116"/>
      <c r="B35" s="59"/>
      <c r="C35" s="49"/>
      <c r="D35" s="55"/>
      <c r="E35" s="54"/>
      <c r="F35" s="49"/>
      <c r="G35" s="55"/>
      <c r="H35" s="54"/>
      <c r="I35" s="49"/>
      <c r="J35" s="55"/>
      <c r="K35" s="54"/>
      <c r="L35" s="49"/>
      <c r="M35" s="75"/>
      <c r="N35" s="116"/>
      <c r="O35" s="63" t="s">
        <v>0</v>
      </c>
      <c r="P35" s="41" t="s">
        <v>2</v>
      </c>
      <c r="Q35" s="42" t="s">
        <v>1</v>
      </c>
      <c r="R35" s="40" t="s">
        <v>0</v>
      </c>
      <c r="S35" s="41" t="s">
        <v>2</v>
      </c>
      <c r="T35" s="64" t="s">
        <v>1</v>
      </c>
      <c r="U35" s="54"/>
      <c r="V35" s="49"/>
      <c r="W35" s="70"/>
      <c r="X35" s="63" t="s">
        <v>0</v>
      </c>
      <c r="Y35" s="41" t="s">
        <v>2</v>
      </c>
      <c r="Z35" s="42" t="s">
        <v>1</v>
      </c>
      <c r="AA35" s="40" t="s">
        <v>0</v>
      </c>
      <c r="AB35" s="41" t="s">
        <v>2</v>
      </c>
      <c r="AC35" s="42" t="s">
        <v>1</v>
      </c>
      <c r="AD35" s="40" t="s">
        <v>0</v>
      </c>
      <c r="AE35" s="41" t="s">
        <v>2</v>
      </c>
      <c r="AF35" s="42" t="s">
        <v>1</v>
      </c>
      <c r="AG35" s="40" t="s">
        <v>0</v>
      </c>
      <c r="AH35" s="41" t="s">
        <v>2</v>
      </c>
      <c r="AI35" s="42" t="s">
        <v>1</v>
      </c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</row>
    <row r="36" spans="1:46" s="15" customFormat="1" ht="12.95" customHeight="1">
      <c r="A36" s="116" t="s">
        <v>12</v>
      </c>
      <c r="B36" s="59">
        <v>44</v>
      </c>
      <c r="C36" s="49">
        <v>39</v>
      </c>
      <c r="D36" s="55">
        <f t="shared" si="0"/>
        <v>5</v>
      </c>
      <c r="E36" s="62">
        <v>25</v>
      </c>
      <c r="F36" s="49">
        <v>21</v>
      </c>
      <c r="G36" s="55">
        <f t="shared" si="1"/>
        <v>4</v>
      </c>
      <c r="H36" s="54">
        <v>14</v>
      </c>
      <c r="I36" s="49">
        <v>13</v>
      </c>
      <c r="J36" s="55">
        <f t="shared" si="2"/>
        <v>1</v>
      </c>
      <c r="K36" s="54">
        <v>4</v>
      </c>
      <c r="L36" s="49">
        <v>4</v>
      </c>
      <c r="M36" s="75">
        <f t="shared" si="3"/>
        <v>0</v>
      </c>
      <c r="N36" s="116" t="s">
        <v>12</v>
      </c>
      <c r="O36" s="142">
        <v>44</v>
      </c>
      <c r="P36" s="52">
        <v>36</v>
      </c>
      <c r="Q36" s="91">
        <f>(O36-P36)</f>
        <v>8</v>
      </c>
      <c r="R36" s="92">
        <v>44</v>
      </c>
      <c r="S36" s="90">
        <v>33</v>
      </c>
      <c r="T36" s="91">
        <f>(R36-S36)</f>
        <v>11</v>
      </c>
      <c r="U36" s="59">
        <v>43</v>
      </c>
      <c r="V36" s="49">
        <v>33</v>
      </c>
      <c r="W36" s="98">
        <f t="shared" si="14"/>
        <v>10</v>
      </c>
      <c r="X36" s="51"/>
      <c r="Y36" s="52"/>
      <c r="Z36" s="91"/>
      <c r="AA36" s="51"/>
      <c r="AB36" s="52"/>
      <c r="AC36" s="91"/>
      <c r="AD36" s="109"/>
      <c r="AE36" s="106"/>
      <c r="AF36" s="110"/>
      <c r="AG36" s="113"/>
      <c r="AH36" s="107"/>
      <c r="AI36" s="108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1:46" s="15" customFormat="1" ht="12.95" customHeight="1">
      <c r="A37" s="116" t="s">
        <v>19</v>
      </c>
      <c r="B37" s="59">
        <v>41</v>
      </c>
      <c r="C37" s="49">
        <v>40</v>
      </c>
      <c r="D37" s="55">
        <f t="shared" si="0"/>
        <v>1</v>
      </c>
      <c r="E37" s="54">
        <v>29</v>
      </c>
      <c r="F37" s="49">
        <v>26</v>
      </c>
      <c r="G37" s="55">
        <f t="shared" si="1"/>
        <v>3</v>
      </c>
      <c r="H37" s="62">
        <v>7</v>
      </c>
      <c r="I37" s="49">
        <v>7</v>
      </c>
      <c r="J37" s="55">
        <f t="shared" si="2"/>
        <v>0</v>
      </c>
      <c r="K37" s="62">
        <v>5</v>
      </c>
      <c r="L37" s="49">
        <v>4</v>
      </c>
      <c r="M37" s="75">
        <f t="shared" si="3"/>
        <v>1</v>
      </c>
      <c r="N37" s="116" t="s">
        <v>19</v>
      </c>
      <c r="O37" s="60">
        <v>42</v>
      </c>
      <c r="P37" s="50">
        <v>37</v>
      </c>
      <c r="Q37" s="70">
        <f>(O37-P37)</f>
        <v>5</v>
      </c>
      <c r="R37" s="59">
        <v>40</v>
      </c>
      <c r="S37" s="49">
        <v>34</v>
      </c>
      <c r="T37" s="70">
        <f>(R37-S37)</f>
        <v>6</v>
      </c>
      <c r="U37" s="59">
        <v>41</v>
      </c>
      <c r="V37" s="49">
        <v>38</v>
      </c>
      <c r="W37" s="98">
        <f t="shared" si="14"/>
        <v>3</v>
      </c>
      <c r="X37" s="54"/>
      <c r="Y37" s="49"/>
      <c r="Z37" s="70"/>
      <c r="AA37" s="54"/>
      <c r="AB37" s="49"/>
      <c r="AC37" s="70"/>
      <c r="AD37" s="111"/>
      <c r="AE37" s="105"/>
      <c r="AF37" s="112"/>
      <c r="AG37" s="54"/>
      <c r="AH37" s="49"/>
      <c r="AI37" s="55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</row>
    <row r="38" spans="1:46" s="15" customFormat="1" ht="12.95" customHeight="1">
      <c r="A38" s="116" t="s">
        <v>22</v>
      </c>
      <c r="B38" s="59">
        <v>36</v>
      </c>
      <c r="C38" s="49">
        <v>35</v>
      </c>
      <c r="D38" s="55">
        <f t="shared" si="0"/>
        <v>1</v>
      </c>
      <c r="E38" s="54">
        <v>23</v>
      </c>
      <c r="F38" s="49">
        <v>20</v>
      </c>
      <c r="G38" s="55">
        <f t="shared" si="1"/>
        <v>3</v>
      </c>
      <c r="H38" s="54">
        <v>7</v>
      </c>
      <c r="I38" s="49">
        <v>5</v>
      </c>
      <c r="J38" s="55">
        <f t="shared" si="2"/>
        <v>2</v>
      </c>
      <c r="K38" s="54">
        <v>6</v>
      </c>
      <c r="L38" s="49">
        <v>6</v>
      </c>
      <c r="M38" s="75">
        <f t="shared" si="3"/>
        <v>0</v>
      </c>
      <c r="N38" s="116" t="s">
        <v>22</v>
      </c>
      <c r="O38" s="59"/>
      <c r="P38" s="49"/>
      <c r="Q38" s="70"/>
      <c r="R38" s="60"/>
      <c r="S38" s="50"/>
      <c r="T38" s="70"/>
      <c r="U38" s="59">
        <v>36</v>
      </c>
      <c r="V38" s="49">
        <v>24</v>
      </c>
      <c r="W38" s="98">
        <f t="shared" si="14"/>
        <v>12</v>
      </c>
      <c r="X38" s="54">
        <v>35</v>
      </c>
      <c r="Y38" s="49">
        <v>33</v>
      </c>
      <c r="Z38" s="70">
        <f t="shared" ref="Z38" si="18">(X38-Y38)</f>
        <v>2</v>
      </c>
      <c r="AA38" s="54">
        <v>36</v>
      </c>
      <c r="AB38" s="49">
        <v>31</v>
      </c>
      <c r="AC38" s="70">
        <f t="shared" ref="AC38:AC40" si="19">(AA38-AB38)</f>
        <v>5</v>
      </c>
      <c r="AD38" s="111"/>
      <c r="AE38" s="105"/>
      <c r="AF38" s="112"/>
      <c r="AG38" s="54"/>
      <c r="AH38" s="49"/>
      <c r="AI38" s="55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1:46" s="15" customFormat="1" ht="12.95" customHeight="1" thickBot="1">
      <c r="A39" s="116" t="s">
        <v>20</v>
      </c>
      <c r="B39" s="59">
        <v>57</v>
      </c>
      <c r="C39" s="49">
        <v>55</v>
      </c>
      <c r="D39" s="55">
        <f t="shared" si="0"/>
        <v>2</v>
      </c>
      <c r="E39" s="54"/>
      <c r="F39" s="49"/>
      <c r="G39" s="55"/>
      <c r="H39" s="54"/>
      <c r="I39" s="49"/>
      <c r="J39" s="55"/>
      <c r="K39" s="54"/>
      <c r="L39" s="49"/>
      <c r="M39" s="75"/>
      <c r="N39" s="116" t="s">
        <v>20</v>
      </c>
      <c r="O39" s="61"/>
      <c r="P39" s="57"/>
      <c r="Q39" s="71"/>
      <c r="R39" s="61"/>
      <c r="S39" s="57"/>
      <c r="T39" s="71"/>
      <c r="U39" s="61">
        <v>56</v>
      </c>
      <c r="V39" s="57">
        <v>44</v>
      </c>
      <c r="W39" s="102">
        <f t="shared" si="14"/>
        <v>12</v>
      </c>
      <c r="X39" s="56">
        <v>57</v>
      </c>
      <c r="Y39" s="57">
        <v>43</v>
      </c>
      <c r="Z39" s="71">
        <f t="shared" ref="Z39:Z40" si="20">(X39-Y39)</f>
        <v>14</v>
      </c>
      <c r="AA39" s="56"/>
      <c r="AB39" s="57"/>
      <c r="AC39" s="71"/>
      <c r="AD39" s="164">
        <v>57</v>
      </c>
      <c r="AE39" s="165">
        <v>54</v>
      </c>
      <c r="AF39" s="166">
        <f t="shared" ref="AF39:AF40" si="21">(AD39-AE39)</f>
        <v>3</v>
      </c>
      <c r="AG39" s="56">
        <v>57</v>
      </c>
      <c r="AH39" s="57">
        <v>56</v>
      </c>
      <c r="AI39" s="58">
        <f t="shared" ref="AI39:AI40" si="22">(AG39-AH39)</f>
        <v>1</v>
      </c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spans="1:46" s="15" customFormat="1" ht="12.95" customHeight="1" thickBot="1">
      <c r="A40" s="116" t="s">
        <v>28</v>
      </c>
      <c r="B40" s="59">
        <v>69</v>
      </c>
      <c r="C40" s="49">
        <v>66</v>
      </c>
      <c r="D40" s="55">
        <f t="shared" si="0"/>
        <v>3</v>
      </c>
      <c r="E40" s="54"/>
      <c r="F40" s="49"/>
      <c r="G40" s="55"/>
      <c r="H40" s="54"/>
      <c r="I40" s="49"/>
      <c r="J40" s="55"/>
      <c r="K40" s="54"/>
      <c r="L40" s="49"/>
      <c r="M40" s="75"/>
      <c r="N40" s="116"/>
      <c r="O40" s="144">
        <f>SUM(O36:O39)</f>
        <v>86</v>
      </c>
      <c r="P40" s="155">
        <f>SUM(P36:P39)</f>
        <v>73</v>
      </c>
      <c r="Q40" s="68">
        <f t="shared" ref="Q40" si="23">(O40-P40)</f>
        <v>13</v>
      </c>
      <c r="R40" s="99">
        <f>SUM(R36:R39)</f>
        <v>84</v>
      </c>
      <c r="S40" s="155">
        <f>SUM(S36:S39)</f>
        <v>67</v>
      </c>
      <c r="T40" s="68">
        <f t="shared" ref="T40" si="24">(R40-S40)</f>
        <v>17</v>
      </c>
      <c r="U40" s="99">
        <f>SUM(U15:U39)</f>
        <v>354</v>
      </c>
      <c r="V40" s="155">
        <f>SUM(V15:V39)</f>
        <v>307</v>
      </c>
      <c r="W40" s="68">
        <f t="shared" si="14"/>
        <v>47</v>
      </c>
      <c r="X40" s="99">
        <f>SUM(X36:X39)</f>
        <v>92</v>
      </c>
      <c r="Y40" s="155">
        <f>SUM(Y36:Y39)</f>
        <v>76</v>
      </c>
      <c r="Z40" s="68">
        <f t="shared" si="20"/>
        <v>16</v>
      </c>
      <c r="AA40" s="99">
        <f>SUM(AA36:AA39)</f>
        <v>36</v>
      </c>
      <c r="AB40" s="155">
        <f>SUM(AB36:AB39)</f>
        <v>31</v>
      </c>
      <c r="AC40" s="68">
        <f t="shared" si="19"/>
        <v>5</v>
      </c>
      <c r="AD40" s="114">
        <f>SUM(AD36:AD39)</f>
        <v>57</v>
      </c>
      <c r="AE40" s="115">
        <f>SUM(AE36:AE39)</f>
        <v>54</v>
      </c>
      <c r="AF40" s="115">
        <f t="shared" si="21"/>
        <v>3</v>
      </c>
      <c r="AG40" s="153">
        <f>SUM(AG36:AG39)</f>
        <v>57</v>
      </c>
      <c r="AH40" s="116">
        <f>SUM(AH36:AH39)</f>
        <v>56</v>
      </c>
      <c r="AI40" s="116">
        <f t="shared" si="22"/>
        <v>1</v>
      </c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</row>
    <row r="41" spans="1:46" s="15" customFormat="1" ht="11.25" customHeight="1" thickBot="1">
      <c r="A41" s="116" t="s">
        <v>49</v>
      </c>
      <c r="B41" s="59">
        <v>61</v>
      </c>
      <c r="C41" s="49">
        <v>54</v>
      </c>
      <c r="D41" s="55">
        <f t="shared" si="0"/>
        <v>7</v>
      </c>
      <c r="E41" s="54"/>
      <c r="F41" s="49"/>
      <c r="G41" s="55"/>
      <c r="H41" s="54"/>
      <c r="I41" s="49"/>
      <c r="J41" s="55"/>
      <c r="K41" s="54"/>
      <c r="L41" s="49"/>
      <c r="M41" s="75"/>
      <c r="N41" s="116"/>
      <c r="O41" s="175" t="s">
        <v>77</v>
      </c>
      <c r="P41" s="175"/>
      <c r="Q41" s="176"/>
      <c r="R41" s="174" t="s">
        <v>95</v>
      </c>
      <c r="S41" s="175"/>
      <c r="T41" s="176"/>
      <c r="U41" s="174" t="s">
        <v>48</v>
      </c>
      <c r="V41" s="175"/>
      <c r="W41" s="176"/>
      <c r="X41" s="199" t="s">
        <v>87</v>
      </c>
      <c r="Y41" s="200"/>
      <c r="Z41" s="201"/>
      <c r="AA41" s="174" t="s">
        <v>88</v>
      </c>
      <c r="AB41" s="206"/>
      <c r="AC41" s="206"/>
      <c r="AD41" s="51"/>
      <c r="AE41" s="52"/>
      <c r="AF41" s="53"/>
      <c r="AG41" s="117"/>
      <c r="AH41" s="52"/>
      <c r="AI41" s="53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</row>
    <row r="42" spans="1:46" s="15" customFormat="1" ht="12.75" customHeight="1" thickBot="1">
      <c r="A42" s="116"/>
      <c r="B42" s="59"/>
      <c r="C42" s="49"/>
      <c r="D42" s="55"/>
      <c r="E42" s="54"/>
      <c r="F42" s="49"/>
      <c r="G42" s="55"/>
      <c r="H42" s="54"/>
      <c r="I42" s="49"/>
      <c r="J42" s="55"/>
      <c r="K42" s="54"/>
      <c r="L42" s="49"/>
      <c r="M42" s="75"/>
      <c r="N42" s="116"/>
      <c r="O42" s="177">
        <v>0.93</v>
      </c>
      <c r="P42" s="177"/>
      <c r="Q42" s="178"/>
      <c r="R42" s="202">
        <v>0.86</v>
      </c>
      <c r="S42" s="203"/>
      <c r="T42" s="204"/>
      <c r="U42" s="188">
        <v>0.79</v>
      </c>
      <c r="V42" s="186"/>
      <c r="W42" s="187"/>
      <c r="X42" s="196">
        <v>0.93</v>
      </c>
      <c r="Y42" s="197"/>
      <c r="Z42" s="205"/>
      <c r="AA42" s="196">
        <v>1</v>
      </c>
      <c r="AB42" s="197"/>
      <c r="AC42" s="198"/>
      <c r="AD42" s="78"/>
      <c r="AE42" s="69"/>
      <c r="AF42" s="79"/>
      <c r="AG42" s="54"/>
      <c r="AH42" s="69"/>
      <c r="AI42" s="79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</row>
    <row r="43" spans="1:46" s="15" customFormat="1" ht="10.5" customHeight="1" thickBot="1">
      <c r="A43" s="116"/>
      <c r="B43" s="59"/>
      <c r="C43" s="49"/>
      <c r="D43" s="55"/>
      <c r="E43" s="54"/>
      <c r="F43" s="49"/>
      <c r="G43" s="55"/>
      <c r="H43" s="54"/>
      <c r="I43" s="49"/>
      <c r="J43" s="55"/>
      <c r="K43" s="54"/>
      <c r="L43" s="49"/>
      <c r="M43" s="75"/>
      <c r="N43" s="116"/>
      <c r="O43" s="63" t="s">
        <v>0</v>
      </c>
      <c r="P43" s="41" t="s">
        <v>2</v>
      </c>
      <c r="Q43" s="42" t="s">
        <v>1</v>
      </c>
      <c r="R43" s="40" t="s">
        <v>0</v>
      </c>
      <c r="S43" s="41" t="s">
        <v>2</v>
      </c>
      <c r="T43" s="42" t="s">
        <v>1</v>
      </c>
      <c r="U43" s="40" t="s">
        <v>0</v>
      </c>
      <c r="V43" s="41" t="s">
        <v>2</v>
      </c>
      <c r="W43" s="42" t="s">
        <v>1</v>
      </c>
      <c r="X43" s="40" t="s">
        <v>0</v>
      </c>
      <c r="Y43" s="41" t="s">
        <v>2</v>
      </c>
      <c r="Z43" s="42" t="s">
        <v>1</v>
      </c>
      <c r="AA43" s="40" t="s">
        <v>0</v>
      </c>
      <c r="AB43" s="41" t="s">
        <v>2</v>
      </c>
      <c r="AC43" s="64" t="s">
        <v>1</v>
      </c>
      <c r="AD43" s="78"/>
      <c r="AE43" s="69"/>
      <c r="AF43" s="79"/>
      <c r="AG43" s="54"/>
      <c r="AH43" s="69"/>
      <c r="AI43" s="79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</row>
    <row r="44" spans="1:46" s="15" customFormat="1" ht="12.95" customHeight="1">
      <c r="A44" s="116" t="s">
        <v>13</v>
      </c>
      <c r="B44" s="59">
        <v>64</v>
      </c>
      <c r="C44" s="49">
        <v>54</v>
      </c>
      <c r="D44" s="55">
        <f t="shared" si="0"/>
        <v>10</v>
      </c>
      <c r="E44" s="54">
        <v>46</v>
      </c>
      <c r="F44" s="49">
        <v>42</v>
      </c>
      <c r="G44" s="55">
        <f t="shared" si="1"/>
        <v>4</v>
      </c>
      <c r="H44" s="54">
        <v>8</v>
      </c>
      <c r="I44" s="49">
        <v>6</v>
      </c>
      <c r="J44" s="55">
        <f t="shared" si="2"/>
        <v>2</v>
      </c>
      <c r="K44" s="54">
        <v>10</v>
      </c>
      <c r="L44" s="49">
        <v>7</v>
      </c>
      <c r="M44" s="75">
        <f t="shared" si="3"/>
        <v>3</v>
      </c>
      <c r="N44" s="116" t="s">
        <v>13</v>
      </c>
      <c r="O44" s="142">
        <v>64</v>
      </c>
      <c r="P44" s="52">
        <v>61</v>
      </c>
      <c r="Q44" s="53">
        <f>(O44-P44)</f>
        <v>3</v>
      </c>
      <c r="R44" s="51">
        <v>64</v>
      </c>
      <c r="S44" s="52">
        <v>55</v>
      </c>
      <c r="T44" s="91">
        <f>(R44-S44)</f>
        <v>9</v>
      </c>
      <c r="U44" s="51">
        <v>64</v>
      </c>
      <c r="V44" s="52">
        <v>52</v>
      </c>
      <c r="W44" s="91">
        <f>(U44-V44)</f>
        <v>12</v>
      </c>
      <c r="X44" s="51">
        <v>65</v>
      </c>
      <c r="Y44" s="52">
        <v>60</v>
      </c>
      <c r="Z44" s="91">
        <f>(X44-Y44)</f>
        <v>5</v>
      </c>
      <c r="AA44" s="51"/>
      <c r="AB44" s="52"/>
      <c r="AC44" s="97"/>
      <c r="AD44" s="78"/>
      <c r="AE44" s="69"/>
      <c r="AF44" s="79"/>
      <c r="AG44" s="78"/>
      <c r="AH44" s="69"/>
      <c r="AI44" s="79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spans="1:46" s="15" customFormat="1" ht="12.95" customHeight="1">
      <c r="A45" s="116" t="s">
        <v>17</v>
      </c>
      <c r="B45" s="59">
        <v>55</v>
      </c>
      <c r="C45" s="49">
        <v>44</v>
      </c>
      <c r="D45" s="55">
        <f t="shared" si="0"/>
        <v>11</v>
      </c>
      <c r="E45" s="54">
        <v>35</v>
      </c>
      <c r="F45" s="49">
        <v>28</v>
      </c>
      <c r="G45" s="55">
        <f t="shared" si="1"/>
        <v>7</v>
      </c>
      <c r="H45" s="54">
        <v>6</v>
      </c>
      <c r="I45" s="49">
        <v>6</v>
      </c>
      <c r="J45" s="55">
        <f t="shared" si="2"/>
        <v>0</v>
      </c>
      <c r="K45" s="54">
        <v>14</v>
      </c>
      <c r="L45" s="49">
        <v>11</v>
      </c>
      <c r="M45" s="75">
        <f t="shared" si="3"/>
        <v>3</v>
      </c>
      <c r="N45" s="116" t="s">
        <v>17</v>
      </c>
      <c r="O45" s="59">
        <v>54</v>
      </c>
      <c r="P45" s="49">
        <v>49</v>
      </c>
      <c r="Q45" s="55">
        <f>(O45-P45)</f>
        <v>5</v>
      </c>
      <c r="R45" s="62">
        <v>54</v>
      </c>
      <c r="S45" s="50">
        <v>48</v>
      </c>
      <c r="T45" s="70">
        <f>(R45-S45)</f>
        <v>6</v>
      </c>
      <c r="U45" s="62">
        <v>55</v>
      </c>
      <c r="V45" s="50">
        <v>45</v>
      </c>
      <c r="W45" s="70">
        <f>(U45-V45)</f>
        <v>10</v>
      </c>
      <c r="X45" s="62">
        <v>56</v>
      </c>
      <c r="Y45" s="50">
        <v>52</v>
      </c>
      <c r="Z45" s="70">
        <f>(X45-Y45)</f>
        <v>4</v>
      </c>
      <c r="AA45" s="62"/>
      <c r="AB45" s="50"/>
      <c r="AC45" s="98"/>
      <c r="AD45" s="78"/>
      <c r="AE45" s="69"/>
      <c r="AF45" s="79"/>
      <c r="AG45" s="78"/>
      <c r="AH45" s="69"/>
      <c r="AI45" s="79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</row>
    <row r="46" spans="1:46" s="15" customFormat="1" ht="12.95" customHeight="1" thickBot="1">
      <c r="A46" s="48" t="s">
        <v>51</v>
      </c>
      <c r="B46" s="61">
        <v>10</v>
      </c>
      <c r="C46" s="57">
        <v>6</v>
      </c>
      <c r="D46" s="58">
        <f t="shared" si="0"/>
        <v>4</v>
      </c>
      <c r="E46" s="56"/>
      <c r="F46" s="57"/>
      <c r="G46" s="58"/>
      <c r="H46" s="56"/>
      <c r="I46" s="57"/>
      <c r="J46" s="58"/>
      <c r="K46" s="56"/>
      <c r="L46" s="57"/>
      <c r="M46" s="76"/>
      <c r="N46" s="48" t="s">
        <v>51</v>
      </c>
      <c r="O46" s="61">
        <v>9</v>
      </c>
      <c r="P46" s="57">
        <v>8</v>
      </c>
      <c r="Q46" s="58">
        <f t="shared" ref="Q46:Q47" si="25">(O46-P46)</f>
        <v>1</v>
      </c>
      <c r="R46" s="56">
        <v>10</v>
      </c>
      <c r="S46" s="57">
        <v>7</v>
      </c>
      <c r="T46" s="71">
        <f t="shared" ref="T46:T47" si="26">(R46-S46)</f>
        <v>3</v>
      </c>
      <c r="U46" s="56">
        <v>10</v>
      </c>
      <c r="V46" s="57">
        <v>5</v>
      </c>
      <c r="W46" s="71">
        <f t="shared" ref="W46:W47" si="27">(U46-V46)</f>
        <v>5</v>
      </c>
      <c r="X46" s="56">
        <v>10</v>
      </c>
      <c r="Y46" s="57">
        <v>10</v>
      </c>
      <c r="Z46" s="71">
        <f t="shared" ref="Z46:Z47" si="28">(X46-Y46)</f>
        <v>0</v>
      </c>
      <c r="AA46" s="56">
        <v>8</v>
      </c>
      <c r="AB46" s="57">
        <v>8</v>
      </c>
      <c r="AC46" s="102">
        <f t="shared" ref="AC46:AC47" si="29">(AA46-AB46)</f>
        <v>0</v>
      </c>
      <c r="AD46" s="78"/>
      <c r="AE46" s="69"/>
      <c r="AF46" s="79"/>
      <c r="AG46" s="78"/>
      <c r="AH46" s="69"/>
      <c r="AI46" s="79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</row>
    <row r="47" spans="1:46" s="15" customFormat="1" ht="15" customHeight="1" thickBot="1">
      <c r="A47" s="48"/>
      <c r="B47" s="48">
        <f>SUM(B7:B46)</f>
        <v>1483</v>
      </c>
      <c r="C47" s="48">
        <f>SUM(C7:C46)</f>
        <v>1359</v>
      </c>
      <c r="D47" s="168">
        <f t="shared" si="0"/>
        <v>124</v>
      </c>
      <c r="E47" s="48">
        <f>SUM(E7:E46)</f>
        <v>801</v>
      </c>
      <c r="F47" s="48">
        <f t="shared" ref="F47:L47" si="30">SUM(F7:F46)</f>
        <v>744</v>
      </c>
      <c r="G47" s="48">
        <f t="shared" si="1"/>
        <v>57</v>
      </c>
      <c r="H47" s="48">
        <f t="shared" si="30"/>
        <v>160</v>
      </c>
      <c r="I47" s="48">
        <f t="shared" si="30"/>
        <v>147</v>
      </c>
      <c r="J47" s="48">
        <f t="shared" si="2"/>
        <v>13</v>
      </c>
      <c r="K47" s="155">
        <f t="shared" si="30"/>
        <v>151</v>
      </c>
      <c r="L47" s="48">
        <f t="shared" si="30"/>
        <v>142</v>
      </c>
      <c r="M47" s="48">
        <f t="shared" si="3"/>
        <v>9</v>
      </c>
      <c r="N47" s="48"/>
      <c r="O47" s="67">
        <f>SUM(O44:O46)</f>
        <v>127</v>
      </c>
      <c r="P47" s="155">
        <f>SUM(P44:P46)</f>
        <v>118</v>
      </c>
      <c r="Q47" s="48">
        <f t="shared" si="25"/>
        <v>9</v>
      </c>
      <c r="R47" s="67">
        <f>SUM(R44:R46)</f>
        <v>128</v>
      </c>
      <c r="S47" s="155">
        <f t="shared" ref="S47:AB47" si="31">SUM(S44:S46)</f>
        <v>110</v>
      </c>
      <c r="T47" s="68">
        <f t="shared" si="26"/>
        <v>18</v>
      </c>
      <c r="U47" s="67">
        <f t="shared" si="31"/>
        <v>129</v>
      </c>
      <c r="V47" s="155">
        <f t="shared" si="31"/>
        <v>102</v>
      </c>
      <c r="W47" s="68">
        <f t="shared" si="27"/>
        <v>27</v>
      </c>
      <c r="X47" s="67">
        <f t="shared" si="31"/>
        <v>131</v>
      </c>
      <c r="Y47" s="155">
        <f t="shared" si="31"/>
        <v>122</v>
      </c>
      <c r="Z47" s="68">
        <f t="shared" si="28"/>
        <v>9</v>
      </c>
      <c r="AA47" s="67">
        <f t="shared" si="31"/>
        <v>8</v>
      </c>
      <c r="AB47" s="155">
        <f t="shared" si="31"/>
        <v>8</v>
      </c>
      <c r="AC47" s="103">
        <f t="shared" si="29"/>
        <v>0</v>
      </c>
      <c r="AD47" s="80"/>
      <c r="AE47" s="81"/>
      <c r="AF47" s="82"/>
      <c r="AG47" s="80"/>
      <c r="AH47" s="81"/>
      <c r="AI47" s="82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</row>
    <row r="48" spans="1:46" s="15" customForma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s="15" customForma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s="15" customForma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ht="15">
      <c r="B51" s="6"/>
    </row>
  </sheetData>
  <mergeCells count="63">
    <mergeCell ref="X34:Z34"/>
    <mergeCell ref="X33:Z33"/>
    <mergeCell ref="AD27:AF27"/>
    <mergeCell ref="AD33:AF33"/>
    <mergeCell ref="AD34:AF34"/>
    <mergeCell ref="A1:AI1"/>
    <mergeCell ref="A3:AI3"/>
    <mergeCell ref="H4:J4"/>
    <mergeCell ref="E4:G4"/>
    <mergeCell ref="B4:D4"/>
    <mergeCell ref="O4:Q4"/>
    <mergeCell ref="R4:T4"/>
    <mergeCell ref="U4:W4"/>
    <mergeCell ref="X4:Z4"/>
    <mergeCell ref="AD4:AF4"/>
    <mergeCell ref="AG4:AI4"/>
    <mergeCell ref="A2:AI2"/>
    <mergeCell ref="A4:A6"/>
    <mergeCell ref="B5:D5"/>
    <mergeCell ref="E5:G5"/>
    <mergeCell ref="K5:M5"/>
    <mergeCell ref="AA42:AC42"/>
    <mergeCell ref="O33:Q33"/>
    <mergeCell ref="R33:T33"/>
    <mergeCell ref="U13:W13"/>
    <mergeCell ref="O13:Q13"/>
    <mergeCell ref="R13:T13"/>
    <mergeCell ref="X13:Z13"/>
    <mergeCell ref="X41:Z41"/>
    <mergeCell ref="O42:Q42"/>
    <mergeCell ref="R42:T42"/>
    <mergeCell ref="U42:W42"/>
    <mergeCell ref="X42:Z42"/>
    <mergeCell ref="U41:W41"/>
    <mergeCell ref="AA41:AC41"/>
    <mergeCell ref="AA33:AC33"/>
    <mergeCell ref="AA27:AC27"/>
    <mergeCell ref="O34:Q34"/>
    <mergeCell ref="R34:T34"/>
    <mergeCell ref="O41:Q41"/>
    <mergeCell ref="R41:T41"/>
    <mergeCell ref="AG5:AI5"/>
    <mergeCell ref="U12:W12"/>
    <mergeCell ref="X12:Z12"/>
    <mergeCell ref="AA12:AC12"/>
    <mergeCell ref="O5:Q5"/>
    <mergeCell ref="AD5:AF5"/>
    <mergeCell ref="AA13:AC13"/>
    <mergeCell ref="AA34:AC34"/>
    <mergeCell ref="AG33:AI33"/>
    <mergeCell ref="AG34:AI34"/>
    <mergeCell ref="AD28:AF28"/>
    <mergeCell ref="AA28:AC28"/>
    <mergeCell ref="K4:M4"/>
    <mergeCell ref="H5:J5"/>
    <mergeCell ref="R12:T12"/>
    <mergeCell ref="R5:T5"/>
    <mergeCell ref="AA5:AC5"/>
    <mergeCell ref="O12:Q12"/>
    <mergeCell ref="U5:W5"/>
    <mergeCell ref="X5:Z5"/>
    <mergeCell ref="AA4:AC4"/>
    <mergeCell ref="N4:N6"/>
  </mergeCells>
  <phoneticPr fontId="0" type="noConversion"/>
  <printOptions horizontalCentered="1" verticalCentered="1" gridLines="1"/>
  <pageMargins left="0.08" right="0.31" top="0.08" bottom="0.08" header="0.08" footer="0.08"/>
  <pageSetup paperSize="5" orientation="landscape" r:id="rId1"/>
  <headerFooter alignWithMargins="0"/>
  <ignoredErrors>
    <ignoredError sqref="J47 G47 D47 Q47 Q11 T11 W11 Q32 T47 W47 Z47 Z40 AC40 AF40 Q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sqref="A1:E1"/>
    </sheetView>
  </sheetViews>
  <sheetFormatPr defaultRowHeight="15"/>
  <cols>
    <col min="1" max="1" width="38.7109375" style="19" customWidth="1"/>
    <col min="2" max="4" width="5.7109375" style="20" customWidth="1"/>
    <col min="5" max="5" width="7.28515625" style="20" customWidth="1"/>
    <col min="6" max="6" width="9.7109375" style="21" customWidth="1"/>
    <col min="7" max="7" width="38.7109375" style="19" customWidth="1"/>
    <col min="8" max="10" width="5.7109375" style="19" customWidth="1"/>
    <col min="11" max="11" width="7.28515625" style="19" customWidth="1"/>
    <col min="12" max="14" width="6" style="8" customWidth="1"/>
    <col min="15" max="16384" width="9.140625" style="8"/>
  </cols>
  <sheetData>
    <row r="1" spans="1:12" s="10" customFormat="1" ht="27" customHeight="1" thickBot="1">
      <c r="A1" s="229" t="s">
        <v>90</v>
      </c>
      <c r="B1" s="230"/>
      <c r="C1" s="230"/>
      <c r="D1" s="230"/>
      <c r="E1" s="231"/>
      <c r="F1" s="232"/>
      <c r="G1" s="229" t="s">
        <v>91</v>
      </c>
      <c r="H1" s="230"/>
      <c r="I1" s="230"/>
      <c r="J1" s="230"/>
      <c r="K1" s="231"/>
    </row>
    <row r="2" spans="1:12" s="9" customFormat="1" ht="27" customHeight="1" thickBot="1">
      <c r="A2" s="30" t="s">
        <v>58</v>
      </c>
      <c r="B2" s="28" t="s">
        <v>0</v>
      </c>
      <c r="C2" s="28" t="s">
        <v>2</v>
      </c>
      <c r="D2" s="28" t="s">
        <v>1</v>
      </c>
      <c r="E2" s="29" t="s">
        <v>18</v>
      </c>
      <c r="F2" s="232"/>
      <c r="G2" s="31" t="s">
        <v>58</v>
      </c>
      <c r="H2" s="32" t="s">
        <v>0</v>
      </c>
      <c r="I2" s="32" t="s">
        <v>2</v>
      </c>
      <c r="J2" s="32" t="s">
        <v>1</v>
      </c>
      <c r="K2" s="33" t="s">
        <v>18</v>
      </c>
    </row>
    <row r="3" spans="1:12" s="9" customFormat="1" ht="36" customHeight="1">
      <c r="A3" s="149" t="s">
        <v>54</v>
      </c>
      <c r="B3" s="119">
        <v>68</v>
      </c>
      <c r="C3" s="119">
        <v>63</v>
      </c>
      <c r="D3" s="119">
        <f>(B3-C3)</f>
        <v>5</v>
      </c>
      <c r="E3" s="120">
        <f>(C3/B3)*100</f>
        <v>92.64705882352942</v>
      </c>
      <c r="F3" s="232"/>
      <c r="G3" s="137" t="s">
        <v>54</v>
      </c>
      <c r="H3" s="124">
        <v>61</v>
      </c>
      <c r="I3" s="124">
        <v>43</v>
      </c>
      <c r="J3" s="124">
        <f>(H3-I3)</f>
        <v>18</v>
      </c>
      <c r="K3" s="125">
        <f t="shared" ref="K3:K6" si="0">(I3/H3)*100</f>
        <v>70.491803278688522</v>
      </c>
    </row>
    <row r="4" spans="1:12" s="9" customFormat="1" ht="36" customHeight="1">
      <c r="A4" s="126" t="s">
        <v>55</v>
      </c>
      <c r="B4" s="118">
        <v>69</v>
      </c>
      <c r="C4" s="118">
        <v>67</v>
      </c>
      <c r="D4" s="118">
        <f t="shared" ref="D4:D8" si="1">(B4-C4)</f>
        <v>2</v>
      </c>
      <c r="E4" s="121">
        <f t="shared" ref="E4:E8" si="2">(C4/B4)*100</f>
        <v>97.101449275362313</v>
      </c>
      <c r="F4" s="232"/>
      <c r="G4" s="126" t="s">
        <v>55</v>
      </c>
      <c r="H4" s="118">
        <v>61</v>
      </c>
      <c r="I4" s="118">
        <v>53</v>
      </c>
      <c r="J4" s="118">
        <f t="shared" ref="J4:J6" si="3">(H4-I4)</f>
        <v>8</v>
      </c>
      <c r="K4" s="121">
        <f t="shared" si="0"/>
        <v>86.885245901639337</v>
      </c>
    </row>
    <row r="5" spans="1:12" s="9" customFormat="1" ht="36" customHeight="1">
      <c r="A5" s="126" t="s">
        <v>52</v>
      </c>
      <c r="B5" s="118">
        <v>69</v>
      </c>
      <c r="C5" s="118">
        <v>63</v>
      </c>
      <c r="D5" s="118">
        <f t="shared" si="1"/>
        <v>6</v>
      </c>
      <c r="E5" s="121">
        <f t="shared" si="2"/>
        <v>91.304347826086953</v>
      </c>
      <c r="F5" s="232"/>
      <c r="G5" s="126" t="s">
        <v>76</v>
      </c>
      <c r="H5" s="118">
        <v>61</v>
      </c>
      <c r="I5" s="118">
        <v>59</v>
      </c>
      <c r="J5" s="118">
        <f t="shared" si="3"/>
        <v>2</v>
      </c>
      <c r="K5" s="121">
        <f t="shared" si="0"/>
        <v>96.721311475409834</v>
      </c>
    </row>
    <row r="6" spans="1:12" s="9" customFormat="1" ht="36" customHeight="1">
      <c r="A6" s="126" t="s">
        <v>53</v>
      </c>
      <c r="B6" s="118">
        <v>69</v>
      </c>
      <c r="C6" s="118">
        <v>56</v>
      </c>
      <c r="D6" s="118">
        <f t="shared" si="1"/>
        <v>13</v>
      </c>
      <c r="E6" s="121">
        <f t="shared" si="2"/>
        <v>81.159420289855078</v>
      </c>
      <c r="F6" s="232"/>
      <c r="G6" s="126" t="s">
        <v>73</v>
      </c>
      <c r="H6" s="118">
        <v>61</v>
      </c>
      <c r="I6" s="118">
        <v>58</v>
      </c>
      <c r="J6" s="118">
        <f t="shared" si="3"/>
        <v>3</v>
      </c>
      <c r="K6" s="121">
        <f t="shared" si="0"/>
        <v>95.081967213114751</v>
      </c>
    </row>
    <row r="7" spans="1:12" s="9" customFormat="1" ht="36" customHeight="1">
      <c r="A7" s="126" t="s">
        <v>56</v>
      </c>
      <c r="B7" s="118">
        <v>69</v>
      </c>
      <c r="C7" s="118">
        <v>67</v>
      </c>
      <c r="D7" s="118">
        <f t="shared" ref="D7" si="4">(B7-C7)</f>
        <v>2</v>
      </c>
      <c r="E7" s="121">
        <f t="shared" ref="E7" si="5">(C7/B7)*100</f>
        <v>97.101449275362313</v>
      </c>
      <c r="F7" s="232"/>
      <c r="G7" s="126" t="s">
        <v>59</v>
      </c>
      <c r="H7" s="118">
        <v>61</v>
      </c>
      <c r="I7" s="118">
        <v>59</v>
      </c>
      <c r="J7" s="118">
        <f t="shared" ref="J7:J8" si="6">(H7-I7)</f>
        <v>2</v>
      </c>
      <c r="K7" s="121">
        <f t="shared" ref="K7:K8" si="7">(I7/H7)*100</f>
        <v>96.721311475409834</v>
      </c>
    </row>
    <row r="8" spans="1:12" s="9" customFormat="1" ht="36" customHeight="1" thickBot="1">
      <c r="A8" s="127" t="s">
        <v>57</v>
      </c>
      <c r="B8" s="122">
        <v>69</v>
      </c>
      <c r="C8" s="122">
        <v>69</v>
      </c>
      <c r="D8" s="122">
        <f t="shared" si="1"/>
        <v>0</v>
      </c>
      <c r="E8" s="123">
        <f t="shared" si="2"/>
        <v>100</v>
      </c>
      <c r="F8" s="232"/>
      <c r="G8" s="127" t="s">
        <v>60</v>
      </c>
      <c r="H8" s="122">
        <v>61</v>
      </c>
      <c r="I8" s="122">
        <v>59</v>
      </c>
      <c r="J8" s="122">
        <f t="shared" si="6"/>
        <v>2</v>
      </c>
      <c r="K8" s="123">
        <f t="shared" si="7"/>
        <v>96.721311475409834</v>
      </c>
      <c r="L8" s="167"/>
    </row>
    <row r="9" spans="1:12" s="9" customFormat="1" ht="28.5" customHeight="1" thickBot="1">
      <c r="A9" s="150"/>
      <c r="B9" s="150"/>
      <c r="C9" s="150"/>
      <c r="D9" s="150"/>
      <c r="E9" s="150"/>
      <c r="F9" s="151"/>
      <c r="G9" s="150"/>
      <c r="H9" s="150"/>
      <c r="I9" s="150"/>
      <c r="J9" s="150"/>
      <c r="K9" s="150"/>
    </row>
    <row r="10" spans="1:12" s="10" customFormat="1" ht="27" customHeight="1" thickBot="1">
      <c r="A10" s="229" t="s">
        <v>92</v>
      </c>
      <c r="B10" s="230"/>
      <c r="C10" s="230"/>
      <c r="D10" s="230"/>
      <c r="E10" s="231"/>
      <c r="F10" s="232"/>
      <c r="G10" s="229" t="s">
        <v>93</v>
      </c>
      <c r="H10" s="230"/>
      <c r="I10" s="230"/>
      <c r="J10" s="230"/>
      <c r="K10" s="231"/>
    </row>
    <row r="11" spans="1:12" ht="27" customHeight="1" thickBot="1">
      <c r="A11" s="31" t="s">
        <v>58</v>
      </c>
      <c r="B11" s="32" t="s">
        <v>0</v>
      </c>
      <c r="C11" s="32" t="s">
        <v>2</v>
      </c>
      <c r="D11" s="32" t="s">
        <v>1</v>
      </c>
      <c r="E11" s="33" t="s">
        <v>18</v>
      </c>
      <c r="F11" s="232"/>
      <c r="G11" s="31" t="s">
        <v>58</v>
      </c>
      <c r="H11" s="32" t="s">
        <v>0</v>
      </c>
      <c r="I11" s="32" t="s">
        <v>2</v>
      </c>
      <c r="J11" s="32" t="s">
        <v>1</v>
      </c>
      <c r="K11" s="33" t="s">
        <v>18</v>
      </c>
    </row>
    <row r="12" spans="1:12" ht="36" customHeight="1">
      <c r="A12" s="137" t="s">
        <v>81</v>
      </c>
      <c r="B12" s="124">
        <v>53</v>
      </c>
      <c r="C12" s="124">
        <v>52</v>
      </c>
      <c r="D12" s="124">
        <f>(B12-C12)</f>
        <v>1</v>
      </c>
      <c r="E12" s="125">
        <f t="shared" ref="E12:E15" si="8">(C12/B12)*100</f>
        <v>98.113207547169807</v>
      </c>
      <c r="F12" s="232"/>
      <c r="G12" s="137" t="s">
        <v>80</v>
      </c>
      <c r="H12" s="124">
        <v>2</v>
      </c>
      <c r="I12" s="124">
        <v>2</v>
      </c>
      <c r="J12" s="124">
        <f>(H12-I12)</f>
        <v>0</v>
      </c>
      <c r="K12" s="125">
        <f t="shared" ref="K12:K14" si="9">(I12/H12)*100</f>
        <v>100</v>
      </c>
    </row>
    <row r="13" spans="1:12" ht="36" customHeight="1">
      <c r="A13" s="126" t="s">
        <v>82</v>
      </c>
      <c r="B13" s="118">
        <v>52</v>
      </c>
      <c r="C13" s="118">
        <v>49</v>
      </c>
      <c r="D13" s="118">
        <f t="shared" ref="D13:D15" si="10">(B13-C13)</f>
        <v>3</v>
      </c>
      <c r="E13" s="121">
        <f t="shared" si="8"/>
        <v>94.230769230769226</v>
      </c>
      <c r="F13" s="232"/>
      <c r="G13" s="126" t="s">
        <v>86</v>
      </c>
      <c r="H13" s="118">
        <v>11</v>
      </c>
      <c r="I13" s="118">
        <v>10</v>
      </c>
      <c r="J13" s="118">
        <f t="shared" ref="J13:J14" si="11">(H13-I13)</f>
        <v>1</v>
      </c>
      <c r="K13" s="121">
        <f t="shared" si="9"/>
        <v>90.909090909090907</v>
      </c>
    </row>
    <row r="14" spans="1:12" ht="36" customHeight="1">
      <c r="A14" s="126" t="s">
        <v>83</v>
      </c>
      <c r="B14" s="118">
        <v>53</v>
      </c>
      <c r="C14" s="118">
        <v>53</v>
      </c>
      <c r="D14" s="118">
        <f t="shared" si="10"/>
        <v>0</v>
      </c>
      <c r="E14" s="121">
        <f t="shared" si="8"/>
        <v>100</v>
      </c>
      <c r="F14" s="232"/>
      <c r="G14" s="126" t="s">
        <v>79</v>
      </c>
      <c r="H14" s="118">
        <v>11</v>
      </c>
      <c r="I14" s="118">
        <v>11</v>
      </c>
      <c r="J14" s="118">
        <f t="shared" si="11"/>
        <v>0</v>
      </c>
      <c r="K14" s="121">
        <f t="shared" si="9"/>
        <v>100</v>
      </c>
    </row>
    <row r="15" spans="1:12" ht="48" customHeight="1">
      <c r="A15" s="126" t="s">
        <v>84</v>
      </c>
      <c r="B15" s="118">
        <v>53</v>
      </c>
      <c r="C15" s="118">
        <v>53</v>
      </c>
      <c r="D15" s="118">
        <f t="shared" si="10"/>
        <v>0</v>
      </c>
      <c r="E15" s="121">
        <f t="shared" si="8"/>
        <v>100</v>
      </c>
      <c r="F15" s="232"/>
      <c r="G15" s="126" t="s">
        <v>78</v>
      </c>
      <c r="H15" s="118">
        <v>11</v>
      </c>
      <c r="I15" s="118">
        <v>11</v>
      </c>
      <c r="J15" s="118">
        <f t="shared" ref="J15" si="12">(H15-I15)</f>
        <v>0</v>
      </c>
      <c r="K15" s="121">
        <f t="shared" ref="K15" si="13">(I15/H15)*100</f>
        <v>100</v>
      </c>
    </row>
    <row r="16" spans="1:12" ht="36" customHeight="1" thickBot="1">
      <c r="A16" s="127" t="s">
        <v>85</v>
      </c>
      <c r="B16" s="122">
        <v>53</v>
      </c>
      <c r="C16" s="122">
        <v>52</v>
      </c>
      <c r="D16" s="122">
        <f t="shared" ref="D16" si="14">(B16-C16)</f>
        <v>1</v>
      </c>
      <c r="E16" s="123">
        <f t="shared" ref="E16" si="15">(C16/B16)*100</f>
        <v>98.113207547169807</v>
      </c>
      <c r="F16" s="232"/>
      <c r="G16" s="127"/>
      <c r="H16" s="122"/>
      <c r="I16" s="122"/>
      <c r="J16" s="122"/>
      <c r="K16" s="123"/>
    </row>
  </sheetData>
  <mergeCells count="6">
    <mergeCell ref="G1:K1"/>
    <mergeCell ref="F1:F8"/>
    <mergeCell ref="A10:E10"/>
    <mergeCell ref="F10:F16"/>
    <mergeCell ref="A1:E1"/>
    <mergeCell ref="G10:K10"/>
  </mergeCells>
  <phoneticPr fontId="0" type="noConversion"/>
  <printOptions horizontalCentered="1" verticalCentered="1"/>
  <pageMargins left="0.31" right="0.31" top="0.26" bottom="0.24" header="0.17" footer="0.2800000000000000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2"/>
  <sheetViews>
    <sheetView workbookViewId="0">
      <selection sqref="A1:Y1"/>
    </sheetView>
  </sheetViews>
  <sheetFormatPr defaultRowHeight="12.75"/>
  <cols>
    <col min="1" max="1" width="11.28515625" style="22" customWidth="1"/>
    <col min="2" max="4" width="5.28515625" style="26" customWidth="1"/>
    <col min="5" max="5" width="7.5703125" style="26" customWidth="1"/>
    <col min="6" max="6" width="11.140625" style="27" customWidth="1"/>
    <col min="7" max="9" width="5.28515625" style="22" customWidth="1"/>
    <col min="10" max="10" width="7.5703125" style="26" customWidth="1"/>
    <col min="11" max="11" width="11.7109375" style="22" customWidth="1"/>
    <col min="12" max="14" width="5.7109375" style="26" customWidth="1"/>
    <col min="15" max="15" width="7.5703125" style="22" customWidth="1"/>
    <col min="16" max="16" width="11.28515625" style="22" customWidth="1"/>
    <col min="17" max="19" width="5.28515625" style="26" customWidth="1"/>
    <col min="20" max="20" width="6.42578125" style="26" customWidth="1"/>
    <col min="21" max="21" width="11.28515625" style="22" customWidth="1"/>
    <col min="22" max="24" width="5.28515625" style="22" customWidth="1"/>
    <col min="25" max="25" width="6.5703125" style="22" customWidth="1"/>
    <col min="26" max="26" width="9.140625" style="22"/>
    <col min="27" max="16384" width="9.140625" style="7"/>
  </cols>
  <sheetData>
    <row r="1" spans="1:26" ht="26.25" customHeight="1" thickBot="1">
      <c r="A1" s="235" t="s">
        <v>69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7"/>
    </row>
    <row r="2" spans="1:26" s="17" customFormat="1" ht="54" customHeight="1" thickBot="1">
      <c r="A2" s="238" t="s">
        <v>44</v>
      </c>
      <c r="B2" s="233"/>
      <c r="C2" s="233"/>
      <c r="D2" s="233"/>
      <c r="E2" s="234"/>
      <c r="F2" s="238" t="s">
        <v>66</v>
      </c>
      <c r="G2" s="233"/>
      <c r="H2" s="233"/>
      <c r="I2" s="233"/>
      <c r="J2" s="234"/>
      <c r="K2" s="233" t="s">
        <v>45</v>
      </c>
      <c r="L2" s="233"/>
      <c r="M2" s="233"/>
      <c r="N2" s="233"/>
      <c r="O2" s="233"/>
      <c r="P2" s="238" t="s">
        <v>89</v>
      </c>
      <c r="Q2" s="233"/>
      <c r="R2" s="233"/>
      <c r="S2" s="233"/>
      <c r="T2" s="234"/>
      <c r="U2" s="233" t="s">
        <v>67</v>
      </c>
      <c r="V2" s="233"/>
      <c r="W2" s="233"/>
      <c r="X2" s="233"/>
      <c r="Y2" s="234"/>
      <c r="Z2" s="35"/>
    </row>
    <row r="3" spans="1:26" s="34" customFormat="1" ht="18" customHeight="1" thickBot="1">
      <c r="A3" s="138" t="s">
        <v>68</v>
      </c>
      <c r="B3" s="28" t="s">
        <v>0</v>
      </c>
      <c r="C3" s="28" t="s">
        <v>2</v>
      </c>
      <c r="D3" s="28" t="s">
        <v>1</v>
      </c>
      <c r="E3" s="139" t="s">
        <v>18</v>
      </c>
      <c r="F3" s="138" t="s">
        <v>68</v>
      </c>
      <c r="G3" s="28" t="s">
        <v>0</v>
      </c>
      <c r="H3" s="28" t="s">
        <v>2</v>
      </c>
      <c r="I3" s="28" t="s">
        <v>1</v>
      </c>
      <c r="J3" s="29" t="s">
        <v>18</v>
      </c>
      <c r="K3" s="138" t="s">
        <v>68</v>
      </c>
      <c r="L3" s="28" t="s">
        <v>0</v>
      </c>
      <c r="M3" s="28" t="s">
        <v>2</v>
      </c>
      <c r="N3" s="28" t="s">
        <v>1</v>
      </c>
      <c r="O3" s="139" t="s">
        <v>18</v>
      </c>
      <c r="P3" s="138" t="s">
        <v>68</v>
      </c>
      <c r="Q3" s="28" t="s">
        <v>0</v>
      </c>
      <c r="R3" s="28" t="s">
        <v>2</v>
      </c>
      <c r="S3" s="28" t="s">
        <v>1</v>
      </c>
      <c r="T3" s="29" t="s">
        <v>18</v>
      </c>
      <c r="U3" s="138" t="s">
        <v>68</v>
      </c>
      <c r="V3" s="28" t="s">
        <v>0</v>
      </c>
      <c r="W3" s="28" t="s">
        <v>2</v>
      </c>
      <c r="X3" s="28" t="s">
        <v>1</v>
      </c>
      <c r="Y3" s="29" t="s">
        <v>18</v>
      </c>
      <c r="Z3" s="18"/>
    </row>
    <row r="4" spans="1:26" s="12" customFormat="1" ht="24" customHeight="1">
      <c r="A4" s="133" t="s">
        <v>14</v>
      </c>
      <c r="B4" s="124">
        <v>44</v>
      </c>
      <c r="C4" s="124">
        <v>35</v>
      </c>
      <c r="D4" s="124">
        <f>(B4-C4)</f>
        <v>9</v>
      </c>
      <c r="E4" s="125">
        <f>(C4/B4)*100</f>
        <v>79.545454545454547</v>
      </c>
      <c r="F4" s="137" t="s">
        <v>14</v>
      </c>
      <c r="G4" s="124">
        <v>44</v>
      </c>
      <c r="H4" s="124">
        <v>37</v>
      </c>
      <c r="I4" s="124">
        <f>(G4-H4)</f>
        <v>7</v>
      </c>
      <c r="J4" s="125">
        <f>(H4/G4)*100</f>
        <v>84.090909090909093</v>
      </c>
      <c r="K4" s="133" t="s">
        <v>5</v>
      </c>
      <c r="L4" s="124">
        <v>18</v>
      </c>
      <c r="M4" s="124">
        <v>17</v>
      </c>
      <c r="N4" s="124">
        <f>(L4-M4)</f>
        <v>1</v>
      </c>
      <c r="O4" s="125">
        <f>(M4/L4)*100</f>
        <v>94.444444444444443</v>
      </c>
      <c r="P4" s="133" t="s">
        <v>24</v>
      </c>
      <c r="Q4" s="124">
        <v>69</v>
      </c>
      <c r="R4" s="124">
        <v>64</v>
      </c>
      <c r="S4" s="124">
        <f>(Q4-R4)</f>
        <v>5</v>
      </c>
      <c r="T4" s="125">
        <f>(R4/Q4)*100</f>
        <v>92.753623188405797</v>
      </c>
      <c r="U4" s="133" t="s">
        <v>5</v>
      </c>
      <c r="V4" s="124">
        <v>18</v>
      </c>
      <c r="W4" s="124">
        <v>11</v>
      </c>
      <c r="X4" s="124">
        <f>(V4-W4)</f>
        <v>7</v>
      </c>
      <c r="Y4" s="125">
        <f>(W4/V4)*100</f>
        <v>61.111111111111114</v>
      </c>
      <c r="Z4" s="24"/>
    </row>
    <row r="5" spans="1:26" s="3" customFormat="1" ht="24" customHeight="1">
      <c r="A5" s="134" t="s">
        <v>4</v>
      </c>
      <c r="B5" s="118">
        <v>32</v>
      </c>
      <c r="C5" s="118">
        <v>31</v>
      </c>
      <c r="D5" s="118">
        <f>(B5-C5)</f>
        <v>1</v>
      </c>
      <c r="E5" s="121">
        <f t="shared" ref="E5" si="0">(C5/B5)*100</f>
        <v>96.875</v>
      </c>
      <c r="F5" s="126" t="s">
        <v>4</v>
      </c>
      <c r="G5" s="118">
        <v>32</v>
      </c>
      <c r="H5" s="118">
        <v>31</v>
      </c>
      <c r="I5" s="118">
        <f>(G5-H5)</f>
        <v>1</v>
      </c>
      <c r="J5" s="121">
        <f t="shared" ref="J5:J11" si="1">(H5/G5)*100</f>
        <v>96.875</v>
      </c>
      <c r="K5" s="134" t="s">
        <v>16</v>
      </c>
      <c r="L5" s="118">
        <v>59</v>
      </c>
      <c r="M5" s="118">
        <v>59</v>
      </c>
      <c r="N5" s="118">
        <f>(L5-M5)</f>
        <v>0</v>
      </c>
      <c r="O5" s="121">
        <f t="shared" ref="O5:O16" si="2">(M5/L5)*100</f>
        <v>100</v>
      </c>
      <c r="P5" s="134" t="s">
        <v>5</v>
      </c>
      <c r="Q5" s="118">
        <v>18</v>
      </c>
      <c r="R5" s="118">
        <v>18</v>
      </c>
      <c r="S5" s="118">
        <f>(Q5-R5)</f>
        <v>0</v>
      </c>
      <c r="T5" s="121">
        <f t="shared" ref="T5:T14" si="3">(R5/Q5)*100</f>
        <v>100</v>
      </c>
      <c r="U5" s="134" t="s">
        <v>16</v>
      </c>
      <c r="V5" s="118">
        <v>60</v>
      </c>
      <c r="W5" s="118">
        <v>22</v>
      </c>
      <c r="X5" s="118">
        <f>(V5-W5)</f>
        <v>38</v>
      </c>
      <c r="Y5" s="121">
        <f t="shared" ref="Y5:Y16" si="4">(W5/V5)*100</f>
        <v>36.666666666666664</v>
      </c>
      <c r="Z5" s="23"/>
    </row>
    <row r="6" spans="1:26" s="3" customFormat="1" ht="24" customHeight="1">
      <c r="A6" s="134" t="s">
        <v>12</v>
      </c>
      <c r="B6" s="118">
        <v>44</v>
      </c>
      <c r="C6" s="118">
        <v>38</v>
      </c>
      <c r="D6" s="118">
        <f t="shared" ref="D6:D15" si="5">(B6-C6)</f>
        <v>6</v>
      </c>
      <c r="E6" s="121">
        <f t="shared" ref="E6:E15" si="6">(C6/B6)*100</f>
        <v>86.36363636363636</v>
      </c>
      <c r="F6" s="126" t="s">
        <v>24</v>
      </c>
      <c r="G6" s="118">
        <v>69</v>
      </c>
      <c r="H6" s="118">
        <v>67</v>
      </c>
      <c r="I6" s="118">
        <f t="shared" ref="I6:I11" si="7">(G6-H6)</f>
        <v>2</v>
      </c>
      <c r="J6" s="121">
        <f t="shared" si="1"/>
        <v>97.101449275362313</v>
      </c>
      <c r="K6" s="134" t="s">
        <v>6</v>
      </c>
      <c r="L6" s="118">
        <v>64</v>
      </c>
      <c r="M6" s="118">
        <v>64</v>
      </c>
      <c r="N6" s="118">
        <f t="shared" ref="N6:N16" si="8">(L6-M6)</f>
        <v>0</v>
      </c>
      <c r="O6" s="121">
        <f t="shared" si="2"/>
        <v>100</v>
      </c>
      <c r="P6" s="134" t="s">
        <v>16</v>
      </c>
      <c r="Q6" s="118">
        <v>60</v>
      </c>
      <c r="R6" s="118">
        <v>60</v>
      </c>
      <c r="S6" s="118">
        <f t="shared" ref="S6:S14" si="9">(Q6-R6)</f>
        <v>0</v>
      </c>
      <c r="T6" s="121">
        <f t="shared" si="3"/>
        <v>100</v>
      </c>
      <c r="U6" s="134" t="s">
        <v>6</v>
      </c>
      <c r="V6" s="118">
        <v>64</v>
      </c>
      <c r="W6" s="118">
        <v>15</v>
      </c>
      <c r="X6" s="118">
        <f t="shared" ref="X6:X16" si="10">(V6-W6)</f>
        <v>49</v>
      </c>
      <c r="Y6" s="121">
        <f t="shared" si="4"/>
        <v>23.4375</v>
      </c>
      <c r="Z6" s="23"/>
    </row>
    <row r="7" spans="1:26" s="3" customFormat="1" ht="24" customHeight="1">
      <c r="A7" s="134" t="s">
        <v>19</v>
      </c>
      <c r="B7" s="118">
        <v>41</v>
      </c>
      <c r="C7" s="118">
        <v>38</v>
      </c>
      <c r="D7" s="118">
        <f t="shared" si="5"/>
        <v>3</v>
      </c>
      <c r="E7" s="121">
        <f t="shared" si="6"/>
        <v>92.682926829268297</v>
      </c>
      <c r="F7" s="126" t="s">
        <v>7</v>
      </c>
      <c r="G7" s="118">
        <v>60</v>
      </c>
      <c r="H7" s="118">
        <v>57</v>
      </c>
      <c r="I7" s="118">
        <f t="shared" si="7"/>
        <v>3</v>
      </c>
      <c r="J7" s="121">
        <f t="shared" si="1"/>
        <v>95</v>
      </c>
      <c r="K7" s="134" t="s">
        <v>10</v>
      </c>
      <c r="L7" s="118">
        <v>65</v>
      </c>
      <c r="M7" s="118">
        <v>64</v>
      </c>
      <c r="N7" s="118">
        <f t="shared" si="8"/>
        <v>1</v>
      </c>
      <c r="O7" s="121">
        <f t="shared" si="2"/>
        <v>98.461538461538467</v>
      </c>
      <c r="P7" s="134" t="s">
        <v>6</v>
      </c>
      <c r="Q7" s="118">
        <v>64</v>
      </c>
      <c r="R7" s="118">
        <v>63</v>
      </c>
      <c r="S7" s="118">
        <f t="shared" si="9"/>
        <v>1</v>
      </c>
      <c r="T7" s="121">
        <f t="shared" si="3"/>
        <v>98.4375</v>
      </c>
      <c r="U7" s="134" t="s">
        <v>7</v>
      </c>
      <c r="V7" s="118">
        <v>60</v>
      </c>
      <c r="W7" s="118">
        <v>24</v>
      </c>
      <c r="X7" s="118">
        <f t="shared" si="10"/>
        <v>36</v>
      </c>
      <c r="Y7" s="121">
        <f t="shared" si="4"/>
        <v>40</v>
      </c>
      <c r="Z7" s="23"/>
    </row>
    <row r="8" spans="1:26" s="3" customFormat="1" ht="24" customHeight="1">
      <c r="A8" s="134" t="s">
        <v>22</v>
      </c>
      <c r="B8" s="118">
        <v>36</v>
      </c>
      <c r="C8" s="118">
        <v>30</v>
      </c>
      <c r="D8" s="118">
        <f t="shared" si="5"/>
        <v>6</v>
      </c>
      <c r="E8" s="121">
        <f t="shared" si="6"/>
        <v>83.333333333333343</v>
      </c>
      <c r="F8" s="126" t="s">
        <v>8</v>
      </c>
      <c r="G8" s="118">
        <v>57</v>
      </c>
      <c r="H8" s="118">
        <v>51</v>
      </c>
      <c r="I8" s="118">
        <f t="shared" si="7"/>
        <v>6</v>
      </c>
      <c r="J8" s="121">
        <f t="shared" si="1"/>
        <v>89.473684210526315</v>
      </c>
      <c r="K8" s="134" t="s">
        <v>25</v>
      </c>
      <c r="L8" s="118">
        <v>59</v>
      </c>
      <c r="M8" s="118">
        <v>59</v>
      </c>
      <c r="N8" s="118">
        <f t="shared" si="8"/>
        <v>0</v>
      </c>
      <c r="O8" s="121">
        <f t="shared" si="2"/>
        <v>100</v>
      </c>
      <c r="P8" s="134" t="s">
        <v>7</v>
      </c>
      <c r="Q8" s="118">
        <v>60</v>
      </c>
      <c r="R8" s="118">
        <v>59</v>
      </c>
      <c r="S8" s="118">
        <f t="shared" si="9"/>
        <v>1</v>
      </c>
      <c r="T8" s="121">
        <f t="shared" si="3"/>
        <v>98.333333333333329</v>
      </c>
      <c r="U8" s="134" t="s">
        <v>8</v>
      </c>
      <c r="V8" s="118">
        <v>59</v>
      </c>
      <c r="W8" s="118">
        <v>29</v>
      </c>
      <c r="X8" s="118">
        <f t="shared" si="10"/>
        <v>30</v>
      </c>
      <c r="Y8" s="121">
        <f t="shared" si="4"/>
        <v>49.152542372881356</v>
      </c>
      <c r="Z8" s="23"/>
    </row>
    <row r="9" spans="1:26" s="3" customFormat="1" ht="24" customHeight="1">
      <c r="A9" s="134" t="s">
        <v>20</v>
      </c>
      <c r="B9" s="118">
        <v>57</v>
      </c>
      <c r="C9" s="118">
        <v>49</v>
      </c>
      <c r="D9" s="118">
        <f t="shared" si="5"/>
        <v>8</v>
      </c>
      <c r="E9" s="121">
        <f t="shared" si="6"/>
        <v>85.964912280701753</v>
      </c>
      <c r="F9" s="126" t="s">
        <v>9</v>
      </c>
      <c r="G9" s="118">
        <v>58</v>
      </c>
      <c r="H9" s="118">
        <v>36</v>
      </c>
      <c r="I9" s="118">
        <f t="shared" si="7"/>
        <v>22</v>
      </c>
      <c r="J9" s="121">
        <f t="shared" si="1"/>
        <v>62.068965517241381</v>
      </c>
      <c r="K9" s="134" t="s">
        <v>26</v>
      </c>
      <c r="L9" s="118">
        <v>60</v>
      </c>
      <c r="M9" s="118">
        <v>60</v>
      </c>
      <c r="N9" s="118">
        <f t="shared" si="8"/>
        <v>0</v>
      </c>
      <c r="O9" s="121">
        <f t="shared" si="2"/>
        <v>100</v>
      </c>
      <c r="P9" s="134" t="s">
        <v>8</v>
      </c>
      <c r="Q9" s="118">
        <v>59</v>
      </c>
      <c r="R9" s="118">
        <v>59</v>
      </c>
      <c r="S9" s="118">
        <f t="shared" si="9"/>
        <v>0</v>
      </c>
      <c r="T9" s="121">
        <f t="shared" si="3"/>
        <v>100</v>
      </c>
      <c r="U9" s="134" t="s">
        <v>9</v>
      </c>
      <c r="V9" s="118">
        <v>58</v>
      </c>
      <c r="W9" s="118">
        <v>10</v>
      </c>
      <c r="X9" s="118">
        <f t="shared" si="10"/>
        <v>48</v>
      </c>
      <c r="Y9" s="121">
        <f t="shared" si="4"/>
        <v>17.241379310344829</v>
      </c>
      <c r="Z9" s="23"/>
    </row>
    <row r="10" spans="1:26" s="3" customFormat="1" ht="24" customHeight="1">
      <c r="A10" s="134" t="s">
        <v>13</v>
      </c>
      <c r="B10" s="118">
        <v>64</v>
      </c>
      <c r="C10" s="118">
        <v>49</v>
      </c>
      <c r="D10" s="118">
        <f t="shared" si="5"/>
        <v>15</v>
      </c>
      <c r="E10" s="121">
        <f t="shared" si="6"/>
        <v>76.5625</v>
      </c>
      <c r="F10" s="126" t="s">
        <v>30</v>
      </c>
      <c r="G10" s="118">
        <v>62</v>
      </c>
      <c r="H10" s="118">
        <v>45</v>
      </c>
      <c r="I10" s="118">
        <f t="shared" si="7"/>
        <v>17</v>
      </c>
      <c r="J10" s="121">
        <f t="shared" si="1"/>
        <v>72.58064516129032</v>
      </c>
      <c r="K10" s="134" t="s">
        <v>11</v>
      </c>
      <c r="L10" s="118">
        <v>57</v>
      </c>
      <c r="M10" s="118">
        <v>57</v>
      </c>
      <c r="N10" s="118">
        <f t="shared" si="8"/>
        <v>0</v>
      </c>
      <c r="O10" s="121">
        <f t="shared" si="2"/>
        <v>100</v>
      </c>
      <c r="P10" s="134" t="s">
        <v>9</v>
      </c>
      <c r="Q10" s="118">
        <v>58</v>
      </c>
      <c r="R10" s="118">
        <v>58</v>
      </c>
      <c r="S10" s="118">
        <f t="shared" si="9"/>
        <v>0</v>
      </c>
      <c r="T10" s="121">
        <f t="shared" si="3"/>
        <v>100</v>
      </c>
      <c r="U10" s="134" t="s">
        <v>10</v>
      </c>
      <c r="V10" s="118">
        <v>65</v>
      </c>
      <c r="W10" s="118">
        <v>14</v>
      </c>
      <c r="X10" s="118">
        <f t="shared" si="10"/>
        <v>51</v>
      </c>
      <c r="Y10" s="121">
        <f t="shared" si="4"/>
        <v>21.53846153846154</v>
      </c>
      <c r="Z10" s="23"/>
    </row>
    <row r="11" spans="1:26" s="3" customFormat="1" ht="24" customHeight="1">
      <c r="A11" s="134" t="s">
        <v>17</v>
      </c>
      <c r="B11" s="118">
        <v>55</v>
      </c>
      <c r="C11" s="118">
        <v>34</v>
      </c>
      <c r="D11" s="118">
        <f t="shared" si="5"/>
        <v>21</v>
      </c>
      <c r="E11" s="121">
        <f t="shared" si="6"/>
        <v>61.818181818181813</v>
      </c>
      <c r="F11" s="126" t="s">
        <v>29</v>
      </c>
      <c r="G11" s="118">
        <v>55</v>
      </c>
      <c r="H11" s="118">
        <v>44</v>
      </c>
      <c r="I11" s="118">
        <f t="shared" si="7"/>
        <v>11</v>
      </c>
      <c r="J11" s="121">
        <f t="shared" si="1"/>
        <v>80</v>
      </c>
      <c r="K11" s="134" t="s">
        <v>27</v>
      </c>
      <c r="L11" s="118">
        <v>53</v>
      </c>
      <c r="M11" s="118">
        <v>50</v>
      </c>
      <c r="N11" s="118">
        <f t="shared" si="8"/>
        <v>3</v>
      </c>
      <c r="O11" s="121">
        <f t="shared" si="2"/>
        <v>94.339622641509436</v>
      </c>
      <c r="P11" s="134" t="s">
        <v>10</v>
      </c>
      <c r="Q11" s="118">
        <v>65</v>
      </c>
      <c r="R11" s="118">
        <v>65</v>
      </c>
      <c r="S11" s="118">
        <f t="shared" si="9"/>
        <v>0</v>
      </c>
      <c r="T11" s="121">
        <f t="shared" si="3"/>
        <v>100</v>
      </c>
      <c r="U11" s="134" t="s">
        <v>25</v>
      </c>
      <c r="V11" s="118">
        <v>61</v>
      </c>
      <c r="W11" s="118">
        <v>13</v>
      </c>
      <c r="X11" s="118">
        <f t="shared" si="10"/>
        <v>48</v>
      </c>
      <c r="Y11" s="121">
        <f t="shared" si="4"/>
        <v>21.311475409836063</v>
      </c>
      <c r="Z11" s="23"/>
    </row>
    <row r="12" spans="1:26" s="3" customFormat="1" ht="24" customHeight="1">
      <c r="A12" s="134" t="s">
        <v>51</v>
      </c>
      <c r="B12" s="118">
        <v>10</v>
      </c>
      <c r="C12" s="118">
        <v>6</v>
      </c>
      <c r="D12" s="118">
        <f t="shared" si="5"/>
        <v>4</v>
      </c>
      <c r="E12" s="121">
        <f t="shared" si="6"/>
        <v>60</v>
      </c>
      <c r="F12" s="126" t="s">
        <v>47</v>
      </c>
      <c r="G12" s="118">
        <v>58</v>
      </c>
      <c r="H12" s="118">
        <v>53</v>
      </c>
      <c r="I12" s="118">
        <f t="shared" ref="I12:I19" si="11">(G12-H12)</f>
        <v>5</v>
      </c>
      <c r="J12" s="121">
        <f t="shared" ref="J12:J19" si="12">(H12/G12)*100</f>
        <v>91.379310344827587</v>
      </c>
      <c r="K12" s="134" t="s">
        <v>46</v>
      </c>
      <c r="L12" s="118">
        <v>58</v>
      </c>
      <c r="M12" s="118">
        <v>57</v>
      </c>
      <c r="N12" s="118">
        <f t="shared" si="8"/>
        <v>1</v>
      </c>
      <c r="O12" s="121">
        <f t="shared" si="2"/>
        <v>98.275862068965509</v>
      </c>
      <c r="P12" s="134" t="s">
        <v>25</v>
      </c>
      <c r="Q12" s="118">
        <v>61</v>
      </c>
      <c r="R12" s="118">
        <v>60</v>
      </c>
      <c r="S12" s="118">
        <f t="shared" si="9"/>
        <v>1</v>
      </c>
      <c r="T12" s="121">
        <f t="shared" si="3"/>
        <v>98.360655737704917</v>
      </c>
      <c r="U12" s="134" t="s">
        <v>29</v>
      </c>
      <c r="V12" s="118">
        <v>57</v>
      </c>
      <c r="W12" s="118">
        <v>11</v>
      </c>
      <c r="X12" s="118">
        <f t="shared" si="10"/>
        <v>46</v>
      </c>
      <c r="Y12" s="121">
        <f t="shared" si="4"/>
        <v>19.298245614035086</v>
      </c>
      <c r="Z12" s="23"/>
    </row>
    <row r="13" spans="1:26" s="3" customFormat="1" ht="24" customHeight="1">
      <c r="A13" s="134" t="s">
        <v>28</v>
      </c>
      <c r="B13" s="118">
        <v>69</v>
      </c>
      <c r="C13" s="118">
        <v>63</v>
      </c>
      <c r="D13" s="118">
        <f t="shared" si="5"/>
        <v>6</v>
      </c>
      <c r="E13" s="121">
        <f t="shared" si="6"/>
        <v>91.304347826086953</v>
      </c>
      <c r="F13" s="126" t="s">
        <v>12</v>
      </c>
      <c r="G13" s="118">
        <v>44</v>
      </c>
      <c r="H13" s="118">
        <v>40</v>
      </c>
      <c r="I13" s="118">
        <f t="shared" si="11"/>
        <v>4</v>
      </c>
      <c r="J13" s="121">
        <f t="shared" si="12"/>
        <v>90.909090909090907</v>
      </c>
      <c r="K13" s="134" t="s">
        <v>13</v>
      </c>
      <c r="L13" s="118">
        <v>64</v>
      </c>
      <c r="M13" s="118">
        <v>58</v>
      </c>
      <c r="N13" s="118">
        <f t="shared" si="8"/>
        <v>6</v>
      </c>
      <c r="O13" s="121">
        <f t="shared" si="2"/>
        <v>90.625</v>
      </c>
      <c r="P13" s="134" t="s">
        <v>29</v>
      </c>
      <c r="Q13" s="118">
        <v>57</v>
      </c>
      <c r="R13" s="118">
        <v>57</v>
      </c>
      <c r="S13" s="118">
        <f t="shared" si="9"/>
        <v>0</v>
      </c>
      <c r="T13" s="121">
        <f t="shared" si="3"/>
        <v>100</v>
      </c>
      <c r="U13" s="134" t="s">
        <v>26</v>
      </c>
      <c r="V13" s="118">
        <v>60</v>
      </c>
      <c r="W13" s="118">
        <v>23</v>
      </c>
      <c r="X13" s="118">
        <f t="shared" si="10"/>
        <v>37</v>
      </c>
      <c r="Y13" s="121">
        <f t="shared" si="4"/>
        <v>38.333333333333336</v>
      </c>
      <c r="Z13" s="23"/>
    </row>
    <row r="14" spans="1:26" s="3" customFormat="1" ht="24" customHeight="1">
      <c r="A14" s="134" t="s">
        <v>49</v>
      </c>
      <c r="B14" s="118">
        <v>60</v>
      </c>
      <c r="C14" s="118">
        <v>54</v>
      </c>
      <c r="D14" s="118">
        <f t="shared" si="5"/>
        <v>6</v>
      </c>
      <c r="E14" s="121">
        <f t="shared" si="6"/>
        <v>90</v>
      </c>
      <c r="F14" s="126" t="s">
        <v>19</v>
      </c>
      <c r="G14" s="118">
        <v>41</v>
      </c>
      <c r="H14" s="118">
        <v>40</v>
      </c>
      <c r="I14" s="118">
        <f t="shared" si="11"/>
        <v>1</v>
      </c>
      <c r="J14" s="121">
        <f t="shared" si="12"/>
        <v>97.560975609756099</v>
      </c>
      <c r="K14" s="134" t="s">
        <v>17</v>
      </c>
      <c r="L14" s="118">
        <v>56</v>
      </c>
      <c r="M14" s="118">
        <v>49</v>
      </c>
      <c r="N14" s="118">
        <f t="shared" si="8"/>
        <v>7</v>
      </c>
      <c r="O14" s="121">
        <f t="shared" si="2"/>
        <v>87.5</v>
      </c>
      <c r="P14" s="134" t="s">
        <v>26</v>
      </c>
      <c r="Q14" s="118">
        <v>60</v>
      </c>
      <c r="R14" s="118">
        <v>60</v>
      </c>
      <c r="S14" s="118">
        <f t="shared" si="9"/>
        <v>0</v>
      </c>
      <c r="T14" s="121">
        <f t="shared" si="3"/>
        <v>100</v>
      </c>
      <c r="U14" s="134" t="s">
        <v>46</v>
      </c>
      <c r="V14" s="118">
        <v>59</v>
      </c>
      <c r="W14" s="118">
        <v>28</v>
      </c>
      <c r="X14" s="118">
        <f t="shared" si="10"/>
        <v>31</v>
      </c>
      <c r="Y14" s="121">
        <f t="shared" si="4"/>
        <v>47.457627118644069</v>
      </c>
      <c r="Z14" s="23"/>
    </row>
    <row r="15" spans="1:26" s="3" customFormat="1" ht="24" customHeight="1">
      <c r="A15" s="135" t="s">
        <v>70</v>
      </c>
      <c r="B15" s="118">
        <v>11</v>
      </c>
      <c r="C15" s="118">
        <v>5</v>
      </c>
      <c r="D15" s="118">
        <f t="shared" si="5"/>
        <v>6</v>
      </c>
      <c r="E15" s="121">
        <f t="shared" si="6"/>
        <v>45.454545454545453</v>
      </c>
      <c r="F15" s="126" t="s">
        <v>22</v>
      </c>
      <c r="G15" s="118">
        <v>36</v>
      </c>
      <c r="H15" s="118">
        <v>35</v>
      </c>
      <c r="I15" s="118">
        <f t="shared" si="11"/>
        <v>1</v>
      </c>
      <c r="J15" s="121">
        <f t="shared" si="12"/>
        <v>97.222222222222214</v>
      </c>
      <c r="K15" s="134" t="s">
        <v>51</v>
      </c>
      <c r="L15" s="118">
        <v>10</v>
      </c>
      <c r="M15" s="118">
        <v>9</v>
      </c>
      <c r="N15" s="118">
        <f t="shared" si="8"/>
        <v>1</v>
      </c>
      <c r="O15" s="121">
        <f t="shared" si="2"/>
        <v>90</v>
      </c>
      <c r="P15" s="134" t="s">
        <v>11</v>
      </c>
      <c r="Q15" s="118">
        <v>57</v>
      </c>
      <c r="R15" s="118">
        <v>57</v>
      </c>
      <c r="S15" s="118">
        <f t="shared" ref="S15:S20" si="13">(Q15-R15)</f>
        <v>0</v>
      </c>
      <c r="T15" s="121">
        <f t="shared" ref="T15:T20" si="14">(R15/Q15)*100</f>
        <v>100</v>
      </c>
      <c r="U15" s="134" t="s">
        <v>30</v>
      </c>
      <c r="V15" s="118">
        <v>62</v>
      </c>
      <c r="W15" s="118">
        <v>16</v>
      </c>
      <c r="X15" s="118">
        <f t="shared" si="10"/>
        <v>46</v>
      </c>
      <c r="Y15" s="121">
        <f t="shared" si="4"/>
        <v>25.806451612903224</v>
      </c>
      <c r="Z15" s="23"/>
    </row>
    <row r="16" spans="1:26" s="3" customFormat="1" ht="24" customHeight="1">
      <c r="A16" s="134"/>
      <c r="B16" s="118"/>
      <c r="C16" s="118"/>
      <c r="D16" s="118"/>
      <c r="E16" s="121"/>
      <c r="F16" s="126" t="s">
        <v>20</v>
      </c>
      <c r="G16" s="118">
        <v>57</v>
      </c>
      <c r="H16" s="118">
        <v>54</v>
      </c>
      <c r="I16" s="118">
        <f t="shared" si="11"/>
        <v>3</v>
      </c>
      <c r="J16" s="121">
        <f t="shared" si="12"/>
        <v>94.73684210526315</v>
      </c>
      <c r="K16" s="134" t="s">
        <v>28</v>
      </c>
      <c r="L16" s="118">
        <v>69</v>
      </c>
      <c r="M16" s="118">
        <v>67</v>
      </c>
      <c r="N16" s="118">
        <f t="shared" si="8"/>
        <v>2</v>
      </c>
      <c r="O16" s="121">
        <f t="shared" si="2"/>
        <v>97.101449275362313</v>
      </c>
      <c r="P16" s="134" t="s">
        <v>27</v>
      </c>
      <c r="Q16" s="118">
        <v>54</v>
      </c>
      <c r="R16" s="118">
        <v>51</v>
      </c>
      <c r="S16" s="118">
        <f t="shared" si="13"/>
        <v>3</v>
      </c>
      <c r="T16" s="121">
        <f t="shared" si="14"/>
        <v>94.444444444444443</v>
      </c>
      <c r="U16" s="134" t="s">
        <v>47</v>
      </c>
      <c r="V16" s="118">
        <v>58</v>
      </c>
      <c r="W16" s="118">
        <v>16</v>
      </c>
      <c r="X16" s="118">
        <f t="shared" si="10"/>
        <v>42</v>
      </c>
      <c r="Y16" s="121">
        <f t="shared" si="4"/>
        <v>27.586206896551722</v>
      </c>
      <c r="Z16" s="23"/>
    </row>
    <row r="17" spans="1:26" s="3" customFormat="1" ht="24" customHeight="1">
      <c r="A17" s="134"/>
      <c r="B17" s="118"/>
      <c r="C17" s="118"/>
      <c r="D17" s="118"/>
      <c r="E17" s="121"/>
      <c r="F17" s="126" t="s">
        <v>15</v>
      </c>
      <c r="G17" s="118">
        <v>53</v>
      </c>
      <c r="H17" s="118">
        <v>49</v>
      </c>
      <c r="I17" s="118">
        <f t="shared" si="11"/>
        <v>4</v>
      </c>
      <c r="J17" s="121">
        <f t="shared" si="12"/>
        <v>92.452830188679243</v>
      </c>
      <c r="K17" s="134"/>
      <c r="L17" s="118"/>
      <c r="M17" s="118"/>
      <c r="N17" s="118"/>
      <c r="O17" s="121"/>
      <c r="P17" s="134" t="s">
        <v>46</v>
      </c>
      <c r="Q17" s="118">
        <v>59</v>
      </c>
      <c r="R17" s="118">
        <v>59</v>
      </c>
      <c r="S17" s="118">
        <f t="shared" si="13"/>
        <v>0</v>
      </c>
      <c r="T17" s="121">
        <f t="shared" si="14"/>
        <v>100</v>
      </c>
      <c r="U17" s="134"/>
      <c r="V17" s="118"/>
      <c r="W17" s="118"/>
      <c r="X17" s="118"/>
      <c r="Y17" s="121"/>
      <c r="Z17" s="23"/>
    </row>
    <row r="18" spans="1:26" s="3" customFormat="1" ht="24" customHeight="1">
      <c r="A18" s="134"/>
      <c r="B18" s="118"/>
      <c r="C18" s="118"/>
      <c r="D18" s="118"/>
      <c r="E18" s="121"/>
      <c r="F18" s="126" t="s">
        <v>49</v>
      </c>
      <c r="G18" s="118">
        <v>60</v>
      </c>
      <c r="H18" s="118">
        <v>54</v>
      </c>
      <c r="I18" s="118">
        <f t="shared" si="11"/>
        <v>6</v>
      </c>
      <c r="J18" s="121">
        <f t="shared" si="12"/>
        <v>90</v>
      </c>
      <c r="K18" s="134"/>
      <c r="L18" s="118"/>
      <c r="M18" s="118"/>
      <c r="N18" s="118"/>
      <c r="O18" s="121"/>
      <c r="P18" s="134" t="s">
        <v>30</v>
      </c>
      <c r="Q18" s="118">
        <v>62</v>
      </c>
      <c r="R18" s="118">
        <v>62</v>
      </c>
      <c r="S18" s="118">
        <f t="shared" si="13"/>
        <v>0</v>
      </c>
      <c r="T18" s="121">
        <f t="shared" si="14"/>
        <v>100</v>
      </c>
      <c r="U18" s="134"/>
      <c r="V18" s="118"/>
      <c r="W18" s="118"/>
      <c r="X18" s="118"/>
      <c r="Y18" s="121"/>
      <c r="Z18" s="23"/>
    </row>
    <row r="19" spans="1:26" s="3" customFormat="1" ht="24" customHeight="1">
      <c r="A19" s="134"/>
      <c r="B19" s="118"/>
      <c r="C19" s="118"/>
      <c r="D19" s="118"/>
      <c r="E19" s="121"/>
      <c r="F19" s="126" t="s">
        <v>70</v>
      </c>
      <c r="G19" s="118">
        <v>11</v>
      </c>
      <c r="H19" s="118">
        <v>7</v>
      </c>
      <c r="I19" s="118">
        <f t="shared" si="11"/>
        <v>4</v>
      </c>
      <c r="J19" s="121">
        <f t="shared" si="12"/>
        <v>63.636363636363633</v>
      </c>
      <c r="K19" s="134"/>
      <c r="L19" s="118"/>
      <c r="M19" s="118"/>
      <c r="N19" s="118"/>
      <c r="O19" s="121"/>
      <c r="P19" s="134" t="s">
        <v>47</v>
      </c>
      <c r="Q19" s="118">
        <v>58</v>
      </c>
      <c r="R19" s="118">
        <v>58</v>
      </c>
      <c r="S19" s="118">
        <f t="shared" si="13"/>
        <v>0</v>
      </c>
      <c r="T19" s="121">
        <f t="shared" si="14"/>
        <v>100</v>
      </c>
      <c r="U19" s="134"/>
      <c r="V19" s="118"/>
      <c r="W19" s="118"/>
      <c r="X19" s="118"/>
      <c r="Y19" s="121"/>
      <c r="Z19" s="23"/>
    </row>
    <row r="20" spans="1:26" s="3" customFormat="1" ht="24" customHeight="1">
      <c r="A20" s="134"/>
      <c r="B20" s="118"/>
      <c r="C20" s="118"/>
      <c r="D20" s="118"/>
      <c r="E20" s="121"/>
      <c r="F20" s="126"/>
      <c r="G20" s="118"/>
      <c r="H20" s="118"/>
      <c r="I20" s="118"/>
      <c r="J20" s="121"/>
      <c r="K20" s="134"/>
      <c r="L20" s="118"/>
      <c r="M20" s="118"/>
      <c r="N20" s="118"/>
      <c r="O20" s="121"/>
      <c r="P20" s="134" t="s">
        <v>15</v>
      </c>
      <c r="Q20" s="118">
        <v>53</v>
      </c>
      <c r="R20" s="118">
        <v>52</v>
      </c>
      <c r="S20" s="118">
        <f t="shared" si="13"/>
        <v>1</v>
      </c>
      <c r="T20" s="121">
        <f t="shared" si="14"/>
        <v>98.113207547169807</v>
      </c>
      <c r="U20" s="134"/>
      <c r="V20" s="118"/>
      <c r="W20" s="118"/>
      <c r="X20" s="118"/>
      <c r="Y20" s="121"/>
      <c r="Z20" s="23"/>
    </row>
    <row r="21" spans="1:26" s="3" customFormat="1" ht="24" customHeight="1" thickBot="1">
      <c r="A21" s="136"/>
      <c r="B21" s="122"/>
      <c r="C21" s="122"/>
      <c r="D21" s="122"/>
      <c r="E21" s="123"/>
      <c r="F21" s="127"/>
      <c r="G21" s="122"/>
      <c r="H21" s="122"/>
      <c r="I21" s="122"/>
      <c r="J21" s="123"/>
      <c r="K21" s="136"/>
      <c r="L21" s="122"/>
      <c r="M21" s="122"/>
      <c r="N21" s="122"/>
      <c r="O21" s="123"/>
      <c r="P21" s="136"/>
      <c r="Q21" s="122"/>
      <c r="R21" s="122"/>
      <c r="S21" s="122"/>
      <c r="T21" s="123"/>
      <c r="U21" s="136"/>
      <c r="V21" s="122"/>
      <c r="W21" s="122"/>
      <c r="X21" s="122"/>
      <c r="Y21" s="123"/>
      <c r="Z21" s="23"/>
    </row>
    <row r="22" spans="1:26" s="5" customFormat="1" ht="24" customHeight="1" thickBot="1">
      <c r="A22" s="128" t="s">
        <v>21</v>
      </c>
      <c r="B22" s="129">
        <f>SUM(B4:B21)</f>
        <v>523</v>
      </c>
      <c r="C22" s="129">
        <f>SUM(C4:C21)</f>
        <v>432</v>
      </c>
      <c r="D22" s="129">
        <f>(B22-C22)</f>
        <v>91</v>
      </c>
      <c r="E22" s="130">
        <f>(C22/B22)*100</f>
        <v>82.600382409177826</v>
      </c>
      <c r="F22" s="128" t="s">
        <v>21</v>
      </c>
      <c r="G22" s="129">
        <f>SUM(G4:G21)</f>
        <v>797</v>
      </c>
      <c r="H22" s="129">
        <f>SUM(H4:H21)</f>
        <v>700</v>
      </c>
      <c r="I22" s="129">
        <f>(G22-H22)</f>
        <v>97</v>
      </c>
      <c r="J22" s="131">
        <f>(H22/G22)*100</f>
        <v>87.829360100376405</v>
      </c>
      <c r="K22" s="132" t="s">
        <v>21</v>
      </c>
      <c r="L22" s="129">
        <f>SUM(L4:L21)</f>
        <v>692</v>
      </c>
      <c r="M22" s="129">
        <f>SUM(M4:M21)</f>
        <v>670</v>
      </c>
      <c r="N22" s="129">
        <f>(L22-M22)</f>
        <v>22</v>
      </c>
      <c r="O22" s="130">
        <f>(M22/L22)*100</f>
        <v>96.820809248554923</v>
      </c>
      <c r="P22" s="128" t="s">
        <v>21</v>
      </c>
      <c r="Q22" s="129">
        <f>SUM(Q4:Q21)</f>
        <v>974</v>
      </c>
      <c r="R22" s="129">
        <f>SUM(R4:R21)</f>
        <v>962</v>
      </c>
      <c r="S22" s="129">
        <f>(Q22-R22)</f>
        <v>12</v>
      </c>
      <c r="T22" s="131">
        <f>(R22/Q22)*100</f>
        <v>98.767967145790564</v>
      </c>
      <c r="U22" s="132" t="s">
        <v>21</v>
      </c>
      <c r="V22" s="129">
        <f>SUM(V4:V21)</f>
        <v>741</v>
      </c>
      <c r="W22" s="129">
        <f>SUM(W4:W21)</f>
        <v>232</v>
      </c>
      <c r="X22" s="129">
        <f>(V22-W22)</f>
        <v>509</v>
      </c>
      <c r="Y22" s="131">
        <f>(W22/V22)*100</f>
        <v>31.309041835357625</v>
      </c>
      <c r="Z22" s="25"/>
    </row>
  </sheetData>
  <mergeCells count="6">
    <mergeCell ref="U2:Y2"/>
    <mergeCell ref="A1:Y1"/>
    <mergeCell ref="A2:E2"/>
    <mergeCell ref="F2:J2"/>
    <mergeCell ref="K2:O2"/>
    <mergeCell ref="P2:T2"/>
  </mergeCells>
  <printOptions horizontalCentered="1" verticalCentered="1"/>
  <pageMargins left="0.11" right="0.38" top="0.14000000000000001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 Year</vt:lpstr>
      <vt:lpstr>I Year Back</vt:lpstr>
      <vt:lpstr>I Year 2</vt:lpstr>
      <vt:lpstr>'I Year'!Print_Area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2019-01-17T04:23:48Z</cp:lastPrinted>
  <dcterms:created xsi:type="dcterms:W3CDTF">2004-11-06T08:13:46Z</dcterms:created>
  <dcterms:modified xsi:type="dcterms:W3CDTF">2019-04-07T07:09:01Z</dcterms:modified>
</cp:coreProperties>
</file>